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ccounting Services\Payroll\Calculators\W2Calculator\"/>
    </mc:Choice>
  </mc:AlternateContent>
  <xr:revisionPtr revIDLastSave="0" documentId="13_ncr:1_{782EB4CE-59D6-44CF-A000-4CD871FB7F63}" xr6:coauthVersionLast="47" xr6:coauthVersionMax="47" xr10:uidLastSave="{00000000-0000-0000-0000-000000000000}"/>
  <workbookProtection workbookAlgorithmName="SHA-512" workbookHashValue="T3zeHyTGkNWZl0f87Wwj/xkADByYSHzoq+K6K9JXZ2BuCGCwx15BQ4EBDH2oEUctvWT2B6d+e9b32kkpTMPgxg==" workbookSaltValue="m9IJHfZHnUdN6d3wRKAqqg==" workbookSpinCount="100000" lockStructure="1"/>
  <bookViews>
    <workbookView xWindow="-54120" yWindow="0" windowWidth="25440" windowHeight="15270" xr2:uid="{00000000-000D-0000-FFFF-FFFF00000000}"/>
  </bookViews>
  <sheets>
    <sheet name="DATA" sheetId="9" r:id="rId1"/>
    <sheet name="INSTRUCTIONS" sheetId="3" r:id="rId2"/>
    <sheet name="W-2 BOXES" sheetId="2" r:id="rId3"/>
    <sheet name="PRINT" sheetId="8" state="hidden" r:id="rId4"/>
  </sheets>
  <definedNames>
    <definedName name="_Order1" localSheetId="1" hidden="1">255</definedName>
    <definedName name="_Order1" localSheetId="2" hidden="1">255</definedName>
    <definedName name="_xlnm.Print_Area" localSheetId="0">DATA!$A$1:$D$37</definedName>
    <definedName name="_xlnm.Print_Area" localSheetId="1">INSTRUCTIONS!$A$1:$C$12</definedName>
    <definedName name="_xlnm.Print_Area" localSheetId="2">'W-2 BOXES'!$A$1:$I$34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2" i="2"/>
  <c r="G28" i="2"/>
  <c r="E28" i="2"/>
  <c r="C28" i="2"/>
  <c r="B28" i="2"/>
  <c r="B27" i="2"/>
  <c r="H6" i="2"/>
  <c r="C8" i="2"/>
  <c r="B26" i="2"/>
  <c r="B25" i="2"/>
  <c r="B24" i="2"/>
  <c r="B23" i="2"/>
  <c r="B22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E27" i="2"/>
  <c r="A2" i="2"/>
  <c r="C15" i="2"/>
  <c r="G15" i="2"/>
  <c r="E15" i="2"/>
  <c r="G18" i="2"/>
  <c r="E18" i="2"/>
  <c r="G14" i="2"/>
  <c r="E14" i="2"/>
  <c r="C14" i="2"/>
  <c r="D6" i="2"/>
  <c r="F6" i="2"/>
  <c r="C7" i="2"/>
  <c r="C9" i="2"/>
  <c r="C10" i="2"/>
  <c r="C11" i="2"/>
  <c r="E11" i="2"/>
  <c r="G11" i="2"/>
  <c r="C12" i="2"/>
  <c r="E12" i="2"/>
  <c r="G12" i="2"/>
  <c r="C13" i="2"/>
  <c r="E13" i="2"/>
  <c r="G13" i="2"/>
  <c r="C16" i="2"/>
  <c r="E16" i="2"/>
  <c r="G16" i="2"/>
  <c r="C17" i="2"/>
  <c r="E17" i="2"/>
  <c r="G17" i="2"/>
  <c r="C19" i="2"/>
  <c r="E19" i="2"/>
  <c r="G19" i="2"/>
  <c r="C22" i="2"/>
  <c r="E22" i="2"/>
  <c r="G22" i="2"/>
  <c r="C23" i="2"/>
  <c r="E23" i="2"/>
  <c r="G23" i="2"/>
  <c r="C24" i="2"/>
  <c r="E24" i="2"/>
  <c r="G24" i="2"/>
  <c r="C25" i="2"/>
  <c r="E25" i="2"/>
  <c r="G25" i="2"/>
  <c r="C26" i="2"/>
  <c r="E26" i="2"/>
  <c r="G26" i="2"/>
  <c r="C27" i="2"/>
  <c r="G27" i="2"/>
  <c r="G8" i="2"/>
  <c r="E8" i="2"/>
  <c r="F20" i="2" l="1"/>
  <c r="H20" i="2"/>
  <c r="H31" i="2" s="1"/>
  <c r="H29" i="2"/>
  <c r="D20" i="2"/>
  <c r="F29" i="2"/>
  <c r="F32" i="2" s="1"/>
  <c r="F31" i="2" s="1"/>
  <c r="D29" i="2"/>
  <c r="D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</author>
    <author>MMB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>Instruction: Enter employee name.</t>
        </r>
      </text>
    </comment>
    <comment ref="D8" authorId="0" shapeId="0" xr:uid="{00000000-0006-0000-0000-000002000000}">
      <text>
        <r>
          <rPr>
            <sz val="9"/>
            <color indexed="81"/>
            <rFont val="Tahoma"/>
            <family val="2"/>
          </rPr>
          <t>Instruction: Enter 8 digit employee ID.</t>
        </r>
      </text>
    </comment>
    <comment ref="C1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Instruction: Enter Total Gross amount.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</rPr>
          <t>Instruction: Enter Retirement amount.</t>
        </r>
      </text>
    </comment>
    <comment ref="C14" authorId="0" shapeId="0" xr:uid="{00000000-0006-0000-0000-000005000000}">
      <text>
        <r>
          <rPr>
            <sz val="9"/>
            <color indexed="81"/>
            <rFont val="Tahoma"/>
            <family val="2"/>
          </rPr>
          <t>Instruction: Enter Tax-exempt Insurance (Medical + Dental+Vision) amount.</t>
        </r>
      </text>
    </comment>
    <comment ref="C15" authorId="0" shapeId="0" xr:uid="{00000000-0006-0000-0000-000006000000}">
      <text>
        <r>
          <rPr>
            <sz val="9"/>
            <color indexed="81"/>
            <rFont val="Tahoma"/>
            <family val="2"/>
          </rPr>
          <t>Instruction: Enter Deferred Comp (employee+employer match) amount. Note: Employer match is found in the Employer Paid Benefits section of the pay stub.</t>
        </r>
      </text>
    </comment>
    <comment ref="C16" authorId="0" shapeId="0" xr:uid="{00000000-0006-0000-0000-000007000000}">
      <text>
        <r>
          <rPr>
            <sz val="9"/>
            <color indexed="81"/>
            <rFont val="Tahoma"/>
            <family val="2"/>
          </rPr>
          <t>Instruction: Enter Tax-sheltered Annuity amount.</t>
        </r>
      </text>
    </comment>
    <comment ref="C17" authorId="0" shapeId="0" xr:uid="{00000000-0006-0000-0000-000008000000}">
      <text>
        <r>
          <rPr>
            <sz val="9"/>
            <color indexed="81"/>
            <rFont val="Tahoma"/>
            <family val="2"/>
          </rPr>
          <t>Instruction: Enter Pre-Tax Transportation amount.
Note: Includes items like parking, bus passes, van pooling, etc.</t>
        </r>
      </text>
    </comment>
    <comment ref="C18" authorId="0" shapeId="0" xr:uid="{00000000-0006-0000-0000-000009000000}">
      <text>
        <r>
          <rPr>
            <sz val="9"/>
            <color indexed="81"/>
            <rFont val="Tahoma"/>
            <family val="2"/>
          </rPr>
          <t>Instruction: Enter Medical Expense Account amount.</t>
        </r>
      </text>
    </comment>
    <comment ref="C19" authorId="0" shapeId="0" xr:uid="{00000000-0006-0000-0000-00000A000000}">
      <text>
        <r>
          <rPr>
            <sz val="9"/>
            <color indexed="81"/>
            <rFont val="Tahoma"/>
            <family val="2"/>
          </rPr>
          <t>Instruction: Enter Dependent Care amount.</t>
        </r>
      </text>
    </comment>
    <comment ref="C20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Instruction:Enter Health Care Savings Plan amount.
</t>
        </r>
      </text>
    </comment>
    <comment ref="C21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Instruction: Enter Health Savings Account amount.
</t>
        </r>
      </text>
    </comment>
    <comment ref="C23" authorId="0" shapeId="0" xr:uid="{00000000-0006-0000-0000-00000D000000}">
      <text>
        <r>
          <rPr>
            <sz val="9"/>
            <color indexed="81"/>
            <rFont val="Tahoma"/>
            <family val="2"/>
          </rPr>
          <t>Instruction: Enter Non-taxable Business Expenses amount.</t>
        </r>
      </text>
    </comment>
    <comment ref="C24" authorId="0" shapeId="0" xr:uid="{00000000-0006-0000-0000-00000E000000}">
      <text>
        <r>
          <rPr>
            <sz val="9"/>
            <color indexed="81"/>
            <rFont val="Tahoma"/>
            <family val="2"/>
          </rPr>
          <t>Instruction: Enter Vacation or Severance Payoffs to Health Care Savings Plan amount.</t>
        </r>
      </text>
    </comment>
    <comment ref="C25" authorId="0" shapeId="0" xr:uid="{00000000-0006-0000-0000-00000F000000}">
      <text>
        <r>
          <rPr>
            <sz val="9"/>
            <color indexed="81"/>
            <rFont val="Tahoma"/>
            <family val="2"/>
          </rPr>
          <t>Instruction: Enter Military Salary Differential amount.</t>
        </r>
      </text>
    </comment>
    <comment ref="C26" authorId="0" shapeId="0" xr:uid="{00000000-0006-0000-0000-000010000000}">
      <text>
        <r>
          <rPr>
            <sz val="9"/>
            <color indexed="81"/>
            <rFont val="Tahoma"/>
            <family val="2"/>
          </rPr>
          <t>Instruction: Enter Grievance - (Personal injury) amount.</t>
        </r>
      </text>
    </comment>
    <comment ref="C27" authorId="0" shapeId="0" xr:uid="{00000000-0006-0000-0000-000011000000}">
      <text>
        <r>
          <rPr>
            <sz val="9"/>
            <color indexed="81"/>
            <rFont val="Tahoma"/>
            <family val="2"/>
          </rPr>
          <t>Instruction: Enter Taxable Business Expense submitted more than 60 days after travel (Tax Adj BE*#) amount.</t>
        </r>
      </text>
    </comment>
    <comment ref="C28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Instruction: Enter Personal Use of Employer-provided Vehicle amount.
</t>
        </r>
      </text>
    </comment>
    <comment ref="C29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Instruction: Enter Tuition Waiver amount.
</t>
        </r>
      </text>
    </comment>
    <comment ref="C30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Instruction: Enter Itasca State Park Tip amount.
</t>
        </r>
      </text>
    </comment>
    <comment ref="C31" authorId="1" shapeId="0" xr:uid="{00000000-0006-0000-0000-000015000000}">
      <text>
        <r>
          <rPr>
            <sz val="9"/>
            <color indexed="81"/>
            <rFont val="Tahoma"/>
            <family val="2"/>
          </rPr>
          <t>Instruction: Enter Debit Card Overpayments amount.</t>
        </r>
      </text>
    </comment>
    <comment ref="C33" authorId="0" shapeId="0" xr:uid="{00000000-0006-0000-0000-000016000000}">
      <text>
        <r>
          <rPr>
            <sz val="9"/>
            <color indexed="81"/>
            <rFont val="Tahoma"/>
            <family val="2"/>
          </rPr>
          <t>Instruction: Enter Deferred Comp Match (match only) amount.</t>
        </r>
      </text>
    </comment>
    <comment ref="C34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Instruction: Enter Taxable Basic Life Insurance (Basic Life or Mgr Life) amount.
</t>
        </r>
      </text>
    </comment>
  </commentList>
</comments>
</file>

<file path=xl/sharedStrings.xml><?xml version="1.0" encoding="utf-8"?>
<sst xmlns="http://schemas.openxmlformats.org/spreadsheetml/2006/main" count="128" uniqueCount="77">
  <si>
    <t>EMPLOYEE NAME:</t>
  </si>
  <si>
    <t xml:space="preserve"> </t>
  </si>
  <si>
    <t>Retirement:</t>
  </si>
  <si>
    <t>Medical Expense Account:</t>
  </si>
  <si>
    <t>Dependent Care:</t>
  </si>
  <si>
    <t>TOTAL GROSS</t>
  </si>
  <si>
    <t>Less:</t>
  </si>
  <si>
    <t>N/A</t>
  </si>
  <si>
    <t>Plus:</t>
  </si>
  <si>
    <t>MAXIMUM:</t>
  </si>
  <si>
    <t>NO LIMIT</t>
  </si>
  <si>
    <t>1.</t>
  </si>
  <si>
    <t>2.</t>
  </si>
  <si>
    <t>3.</t>
  </si>
  <si>
    <t>4.</t>
  </si>
  <si>
    <t>EQUALS THE AMOUNTS IN  BOXES 1, 3, AND 5:</t>
  </si>
  <si>
    <t>Military Salary Differential:</t>
  </si>
  <si>
    <t>Earnings</t>
  </si>
  <si>
    <t>Non-taxable Business Expenses:</t>
  </si>
  <si>
    <t>Personal Use of Employer-provided Vehicle:</t>
  </si>
  <si>
    <t>Tuition Waiver:</t>
  </si>
  <si>
    <t>Employer Paid Benefits</t>
  </si>
  <si>
    <t>Before-Tax Deductions (Employee Paid)</t>
  </si>
  <si>
    <r>
      <t>(1)</t>
    </r>
    <r>
      <rPr>
        <b/>
        <sz val="12"/>
        <rFont val="Arial MT"/>
      </rPr>
      <t xml:space="preserve"> Employer match is found in the Employer Paid Benefits section of the pay stub.</t>
    </r>
  </si>
  <si>
    <t>Gross To Net Info</t>
  </si>
  <si>
    <t>Grievance - (Personal injury):</t>
  </si>
  <si>
    <t>Itasca State Park Tip:</t>
  </si>
  <si>
    <r>
      <t>(2)</t>
    </r>
    <r>
      <rPr>
        <b/>
        <sz val="12"/>
        <rFont val="Arial MT"/>
      </rPr>
      <t xml:space="preserve"> Includes items like parking, bus passes, van pooling, etc.</t>
    </r>
  </si>
  <si>
    <t>Total Gross:</t>
  </si>
  <si>
    <t>Tax-sheltered Annuity:</t>
  </si>
  <si>
    <r>
      <t>W-2</t>
    </r>
    <r>
      <rPr>
        <b/>
        <sz val="18"/>
        <rFont val="Arial MT"/>
      </rPr>
      <t xml:space="preserve"> Calculator</t>
    </r>
  </si>
  <si>
    <r>
      <t>Deferred Comp Match (</t>
    </r>
    <r>
      <rPr>
        <b/>
        <i/>
        <u/>
        <sz val="11"/>
        <rFont val="Arial MT"/>
      </rPr>
      <t>match only</t>
    </r>
    <r>
      <rPr>
        <b/>
        <sz val="11"/>
        <rFont val="Arial MT"/>
      </rPr>
      <t>):</t>
    </r>
  </si>
  <si>
    <t>Health Care Savings Plan:</t>
  </si>
  <si>
    <r>
      <t>Pre-Tax Transportation:</t>
    </r>
    <r>
      <rPr>
        <b/>
        <sz val="8"/>
        <rFont val="Arial MT"/>
      </rPr>
      <t xml:space="preserve"> </t>
    </r>
    <r>
      <rPr>
        <b/>
        <sz val="11"/>
        <color indexed="12"/>
        <rFont val="Arial MT"/>
      </rPr>
      <t>(2)</t>
    </r>
  </si>
  <si>
    <t>Vac or Sev Payoffs to Health Care Savings Plan:</t>
  </si>
  <si>
    <t>Taxable Business Expense submitted more than 60 days after travel (Tax Adj BE*#):</t>
  </si>
  <si>
    <r>
      <t xml:space="preserve">Deferred Comp </t>
    </r>
    <r>
      <rPr>
        <b/>
        <sz val="11"/>
        <color indexed="18"/>
        <rFont val="Arial MT"/>
      </rPr>
      <t>(</t>
    </r>
    <r>
      <rPr>
        <b/>
        <i/>
        <u/>
        <sz val="11"/>
        <rFont val="Arial MT"/>
      </rPr>
      <t>employee+employer match</t>
    </r>
    <r>
      <rPr>
        <b/>
        <sz val="11"/>
        <rFont val="Arial MT"/>
      </rPr>
      <t xml:space="preserve">): </t>
    </r>
    <r>
      <rPr>
        <b/>
        <sz val="11"/>
        <color indexed="12"/>
        <rFont val="Arial MT"/>
      </rPr>
      <t>(1)</t>
    </r>
  </si>
  <si>
    <t>Health Savings Account:</t>
  </si>
  <si>
    <t>Calendar Year</t>
  </si>
  <si>
    <t xml:space="preserve"> W-2 Calculations</t>
  </si>
  <si>
    <t>CATEGORY</t>
  </si>
  <si>
    <t>DESCRIPTION</t>
  </si>
  <si>
    <t>AMOUNT</t>
  </si>
  <si>
    <t>EMPLOYEE ID:</t>
  </si>
  <si>
    <t>end of worksheet</t>
  </si>
  <si>
    <t xml:space="preserve">Notes: </t>
  </si>
  <si>
    <t>end of row</t>
  </si>
  <si>
    <t>This tool is intended to be used by State agency payroll staff to assist employees in determining how the dollar amounts reported in boxes 1, 3 and 5 of the W-2 were calculated. Employees should direct questions to their agency payroll staff.</t>
  </si>
  <si>
    <t xml:space="preserve">W-2 Calculator Instructions
</t>
  </si>
  <si>
    <t xml:space="preserve"> Have the employee bring in his/her final pay check stub for the calendar year.
 Or, in SEMA4, select Paystub using the following path: Payroll &gt; Pay Distribution &gt;  Paystub. 
 You'll find the required year to date information on the stub.</t>
  </si>
  <si>
    <t>empty spacer row</t>
  </si>
  <si>
    <t>Taxable Basic Life Insurance (Basic Life or Mgr Life):</t>
  </si>
  <si>
    <t>Fill in the data entry sheet using applicable YTD amounts from the employee's final pay check stub of the year.  Use the TAB key to move through enterable fields.</t>
  </si>
  <si>
    <r>
      <t xml:space="preserve">Get to the W-2 Calculator Data Entry Sheet by </t>
    </r>
    <r>
      <rPr>
        <b/>
        <sz val="12"/>
        <rFont val="Arial MT"/>
      </rPr>
      <t>clicking on the DATA tab at the bottom of the screen. The data entry sheet is sectioned using the same categories that are found on the pay stub.</t>
    </r>
  </si>
  <si>
    <t>Click on the W-2 BOXES tab at the bottom of the screen.  An analysis of W-2 Boxes 1, 3, and 5 will be displayed.  Check to ensure the amounts that appear in the yellow Box 1, 3, and 5 summary row match boxes 1, 3, and 5 on the employee's W-2.  If the amounts do not match the W-2, click on the DATA tab at the bottom of the screen, make any necessary corrections, and click on the W-2 BOXES tab again.</t>
  </si>
  <si>
    <t>empty filler row</t>
  </si>
  <si>
    <r>
      <rPr>
        <b/>
        <sz val="12"/>
        <rFont val="Arial MT"/>
      </rPr>
      <t>Note:</t>
    </r>
    <r>
      <rPr>
        <sz val="12"/>
        <rFont val="Arial MT"/>
      </rPr>
      <t xml:space="preserve"> The Calculator </t>
    </r>
    <r>
      <rPr>
        <b/>
        <sz val="12"/>
        <rFont val="Arial MT"/>
      </rPr>
      <t>assumes</t>
    </r>
    <r>
      <rPr>
        <sz val="12"/>
        <rFont val="Arial MT"/>
      </rPr>
      <t xml:space="preserve"> all employees are subject to SOCIAL SECURITY and MEDICARE taxes. SOCIAL SECURITY and MEDICARE amounts are NOT adjusted for employees that are EXEMPT.</t>
    </r>
  </si>
  <si>
    <t>Total Subtractions from Gross</t>
  </si>
  <si>
    <t>Total Additions to Gross</t>
  </si>
  <si>
    <t>Description</t>
  </si>
  <si>
    <t>For Screen Readers: 
Navigation tips: 1. To navigate through worksheet tabs, press Ctrl + Page Down . 2. Use arrows to navigate instead of the tab key. 3. Read cell comments by pressing alt + shift + apostrophe.
end of screen reader tips.</t>
  </si>
  <si>
    <t>Debit Card Overpayments:</t>
  </si>
  <si>
    <t>The W-2 Calculator has three sheets:</t>
  </si>
  <si>
    <t>A. Enter employee name and employee ID.</t>
  </si>
  <si>
    <t>(1) To enter paystub data, click on the DATA worksheet tab below.</t>
  </si>
  <si>
    <t>(2) For instructions, click on INSTRUCTIONS worksheet tab below.</t>
  </si>
  <si>
    <t>(3) To review W-2 boxes, click on W-2 BOXES worksheet tab below.</t>
  </si>
  <si>
    <t>B. Enter amounts in the AMOUNT column.</t>
  </si>
  <si>
    <t>C. Use TAB key to move cursor within this sheet.</t>
  </si>
  <si>
    <t>BOX 1</t>
  </si>
  <si>
    <t>BOX 3</t>
  </si>
  <si>
    <t>BOX 5</t>
  </si>
  <si>
    <t>WAGES/TIPS/OTHER</t>
  </si>
  <si>
    <t>SOCIAL SECURITY</t>
  </si>
  <si>
    <t>MEDICARE</t>
  </si>
  <si>
    <t>Calculator uses the MicroSoft Office 365 Plus Excel workbook format 
and no longer contains macros.</t>
  </si>
  <si>
    <t>Tax-exempt Insurance (Medical + Dental + Vision):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</si>
</sst>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1">
    <font>
      <sz val="12"/>
      <name val="Arial MT"/>
    </font>
    <font>
      <b/>
      <sz val="12"/>
      <name val="Arial MT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8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 MT"/>
    </font>
    <font>
      <b/>
      <sz val="11"/>
      <name val="Arial MT"/>
    </font>
    <font>
      <b/>
      <sz val="10"/>
      <color indexed="22"/>
      <name val="Arial"/>
      <family val="2"/>
    </font>
    <font>
      <b/>
      <sz val="12"/>
      <color indexed="12"/>
      <name val="Arial"/>
      <family val="2"/>
    </font>
    <font>
      <b/>
      <sz val="14"/>
      <name val="Arial MT"/>
    </font>
    <font>
      <b/>
      <sz val="11"/>
      <color indexed="18"/>
      <name val="Arial MT"/>
    </font>
    <font>
      <b/>
      <sz val="8"/>
      <name val="Arial MT"/>
    </font>
    <font>
      <b/>
      <sz val="18"/>
      <name val="Arial MT"/>
    </font>
    <font>
      <b/>
      <sz val="24"/>
      <name val="Arial MT"/>
    </font>
    <font>
      <b/>
      <i/>
      <u/>
      <sz val="11"/>
      <name val="Arial MT"/>
    </font>
    <font>
      <b/>
      <sz val="11"/>
      <color indexed="12"/>
      <name val="Arial MT"/>
    </font>
    <font>
      <b/>
      <sz val="12"/>
      <color indexed="12"/>
      <name val="Arial MT"/>
    </font>
    <font>
      <b/>
      <sz val="20"/>
      <name val="Arial MT"/>
    </font>
    <font>
      <sz val="10"/>
      <name val="Arial MT"/>
    </font>
    <font>
      <sz val="9"/>
      <color indexed="81"/>
      <name val="Tahoma"/>
      <family val="2"/>
    </font>
    <font>
      <sz val="9"/>
      <name val="Arial"/>
      <family val="2"/>
    </font>
    <font>
      <b/>
      <sz val="6"/>
      <color indexed="10"/>
      <name val="Arial"/>
      <family val="2"/>
    </font>
    <font>
      <b/>
      <sz val="12"/>
      <color rgb="FFC00000"/>
      <name val="Arial MT"/>
    </font>
    <font>
      <sz val="9"/>
      <color theme="0"/>
      <name val="Arial"/>
      <family val="2"/>
    </font>
    <font>
      <sz val="8"/>
      <color theme="0"/>
      <name val="Calibri"/>
      <family val="2"/>
      <scheme val="minor"/>
    </font>
    <font>
      <sz val="1"/>
      <color theme="0"/>
      <name val="Arial"/>
      <family val="2"/>
    </font>
    <font>
      <sz val="2"/>
      <color theme="0"/>
      <name val="Arial"/>
      <family val="2"/>
    </font>
    <font>
      <b/>
      <sz val="1"/>
      <color theme="0"/>
      <name val="Arial"/>
      <family val="2"/>
    </font>
    <font>
      <b/>
      <sz val="11"/>
      <color theme="1"/>
      <name val="Arial"/>
      <family val="2"/>
    </font>
    <font>
      <sz val="9"/>
      <color theme="1" tint="0.499984740745262"/>
      <name val="Arial"/>
      <family val="2"/>
    </font>
    <font>
      <b/>
      <sz val="11"/>
      <color rgb="FFFF0000"/>
      <name val="Arial"/>
      <family val="2"/>
    </font>
    <font>
      <sz val="4"/>
      <color rgb="FFCCFFFF"/>
      <name val="Arial"/>
      <family val="2"/>
    </font>
    <font>
      <sz val="6"/>
      <color rgb="FF808080"/>
      <name val="Arial"/>
      <family val="2"/>
    </font>
    <font>
      <sz val="11"/>
      <color rgb="FFFFFF99"/>
      <name val="Arial"/>
      <family val="2"/>
    </font>
    <font>
      <sz val="10"/>
      <color rgb="FFCCFFFF"/>
      <name val="Arial"/>
      <family val="2"/>
    </font>
    <font>
      <b/>
      <sz val="14"/>
      <color rgb="FFC00000"/>
      <name val="Arial MT"/>
    </font>
    <font>
      <b/>
      <sz val="14"/>
      <color theme="3"/>
      <name val="Arial MT"/>
    </font>
    <font>
      <sz val="12"/>
      <color theme="0"/>
      <name val="Arial MT"/>
    </font>
    <font>
      <b/>
      <sz val="12"/>
      <color rgb="FF000000"/>
      <name val="Arial"/>
      <family val="2"/>
    </font>
    <font>
      <b/>
      <sz val="12"/>
      <color rgb="FF000000"/>
      <name val="Arial MT"/>
    </font>
    <font>
      <b/>
      <sz val="10"/>
      <color rgb="FF000000"/>
      <name val="Arial MT"/>
    </font>
    <font>
      <sz val="12"/>
      <color rgb="FF000000"/>
      <name val="Arial MT"/>
    </font>
    <font>
      <sz val="10"/>
      <color theme="0"/>
      <name val="Arial MT"/>
    </font>
    <font>
      <sz val="9"/>
      <color rgb="FFFF0000"/>
      <name val="Arial"/>
      <family val="2"/>
    </font>
    <font>
      <b/>
      <sz val="20"/>
      <color rgb="FFFF0000"/>
      <name val="Arial MT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80808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 applyProtection="1"/>
    <xf numFmtId="7" fontId="4" fillId="0" borderId="0" xfId="0" applyNumberFormat="1" applyFont="1" applyProtection="1"/>
    <xf numFmtId="0" fontId="5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7" fontId="8" fillId="2" borderId="0" xfId="0" applyNumberFormat="1" applyFont="1" applyFill="1" applyBorder="1" applyProtection="1"/>
    <xf numFmtId="7" fontId="5" fillId="2" borderId="1" xfId="0" applyNumberFormat="1" applyFont="1" applyFill="1" applyBorder="1" applyProtection="1"/>
    <xf numFmtId="7" fontId="5" fillId="2" borderId="0" xfId="0" applyNumberFormat="1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39" fontId="5" fillId="2" borderId="0" xfId="0" applyNumberFormat="1" applyFont="1" applyFill="1" applyBorder="1" applyProtection="1"/>
    <xf numFmtId="7" fontId="7" fillId="2" borderId="0" xfId="0" applyNumberFormat="1" applyFont="1" applyFill="1" applyBorder="1" applyProtection="1"/>
    <xf numFmtId="0" fontId="5" fillId="2" borderId="1" xfId="0" applyFont="1" applyFill="1" applyBorder="1" applyAlignment="1" applyProtection="1">
      <alignment horizontal="center"/>
    </xf>
    <xf numFmtId="0" fontId="13" fillId="0" borderId="0" xfId="0" applyFont="1" applyFill="1" applyProtection="1"/>
    <xf numFmtId="0" fontId="14" fillId="3" borderId="0" xfId="0" applyFont="1" applyFill="1" applyBorder="1" applyProtection="1"/>
    <xf numFmtId="7" fontId="14" fillId="3" borderId="0" xfId="0" applyNumberFormat="1" applyFont="1" applyFill="1" applyBorder="1" applyProtection="1"/>
    <xf numFmtId="7" fontId="14" fillId="4" borderId="0" xfId="0" applyNumberFormat="1" applyFont="1" applyFill="1" applyBorder="1" applyProtection="1"/>
    <xf numFmtId="0" fontId="0" fillId="5" borderId="0" xfId="0" applyFill="1"/>
    <xf numFmtId="0" fontId="1" fillId="5" borderId="0" xfId="0" applyFont="1" applyFill="1"/>
    <xf numFmtId="0" fontId="9" fillId="5" borderId="0" xfId="0" applyFont="1" applyFill="1"/>
    <xf numFmtId="0" fontId="6" fillId="5" borderId="0" xfId="0" applyFont="1" applyFill="1" applyBorder="1" applyProtection="1"/>
    <xf numFmtId="7" fontId="6" fillId="5" borderId="0" xfId="0" applyNumberFormat="1" applyFont="1" applyFill="1" applyBorder="1" applyAlignment="1" applyProtection="1">
      <alignment horizontal="right"/>
    </xf>
    <xf numFmtId="0" fontId="4" fillId="5" borderId="0" xfId="0" applyFont="1" applyFill="1" applyBorder="1" applyProtection="1"/>
    <xf numFmtId="39" fontId="6" fillId="5" borderId="0" xfId="0" applyNumberFormat="1" applyFont="1" applyFill="1" applyBorder="1" applyProtection="1"/>
    <xf numFmtId="0" fontId="6" fillId="5" borderId="0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3" borderId="0" xfId="0" applyFont="1" applyFill="1" applyBorder="1" applyProtection="1"/>
    <xf numFmtId="7" fontId="5" fillId="6" borderId="0" xfId="0" applyNumberFormat="1" applyFont="1" applyFill="1" applyBorder="1" applyProtection="1"/>
    <xf numFmtId="0" fontId="5" fillId="6" borderId="0" xfId="0" applyFont="1" applyFill="1" applyBorder="1" applyProtection="1"/>
    <xf numFmtId="7" fontId="6" fillId="7" borderId="0" xfId="0" applyNumberFormat="1" applyFont="1" applyFill="1" applyBorder="1" applyAlignment="1" applyProtection="1">
      <alignment horizontal="right"/>
    </xf>
    <xf numFmtId="0" fontId="5" fillId="6" borderId="0" xfId="0" applyFont="1" applyFill="1" applyBorder="1" applyAlignment="1" applyProtection="1">
      <alignment horizontal="right"/>
    </xf>
    <xf numFmtId="7" fontId="6" fillId="0" borderId="0" xfId="0" applyNumberFormat="1" applyFont="1" applyFill="1" applyBorder="1" applyAlignment="1" applyProtection="1">
      <alignment horizontal="right"/>
    </xf>
    <xf numFmtId="7" fontId="5" fillId="0" borderId="0" xfId="0" applyNumberFormat="1" applyFont="1" applyFill="1" applyBorder="1" applyProtection="1"/>
    <xf numFmtId="0" fontId="15" fillId="5" borderId="0" xfId="0" applyFont="1" applyFill="1" applyAlignment="1">
      <alignment horizontal="center"/>
    </xf>
    <xf numFmtId="7" fontId="5" fillId="2" borderId="0" xfId="0" applyNumberFormat="1" applyFont="1" applyFill="1" applyBorder="1" applyAlignment="1" applyProtection="1">
      <alignment vertical="center"/>
    </xf>
    <xf numFmtId="7" fontId="6" fillId="7" borderId="0" xfId="0" applyNumberFormat="1" applyFont="1" applyFill="1" applyBorder="1" applyAlignment="1" applyProtection="1">
      <alignment horizontal="right" vertical="center"/>
    </xf>
    <xf numFmtId="7" fontId="6" fillId="10" borderId="0" xfId="0" applyNumberFormat="1" applyFont="1" applyFill="1" applyBorder="1" applyAlignment="1" applyProtection="1">
      <alignment horizontal="right"/>
    </xf>
    <xf numFmtId="7" fontId="5" fillId="10" borderId="0" xfId="0" applyNumberFormat="1" applyFont="1" applyFill="1" applyBorder="1" applyProtection="1"/>
    <xf numFmtId="0" fontId="5" fillId="10" borderId="0" xfId="0" applyFont="1" applyFill="1" applyBorder="1" applyProtection="1"/>
    <xf numFmtId="39" fontId="5" fillId="10" borderId="0" xfId="0" applyNumberFormat="1" applyFont="1" applyFill="1" applyBorder="1" applyProtection="1"/>
    <xf numFmtId="39" fontId="11" fillId="8" borderId="2" xfId="0" applyNumberFormat="1" applyFont="1" applyFill="1" applyBorder="1" applyProtection="1"/>
    <xf numFmtId="0" fontId="15" fillId="5" borderId="0" xfId="0" applyFont="1" applyFill="1" applyBorder="1" applyAlignment="1">
      <alignment horizontal="center"/>
    </xf>
    <xf numFmtId="0" fontId="0" fillId="5" borderId="0" xfId="0" applyFill="1" applyBorder="1"/>
    <xf numFmtId="7" fontId="27" fillId="8" borderId="2" xfId="0" applyNumberFormat="1" applyFont="1" applyFill="1" applyBorder="1" applyProtection="1"/>
    <xf numFmtId="0" fontId="1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49" fontId="28" fillId="0" borderId="19" xfId="0" applyNumberFormat="1" applyFont="1" applyBorder="1" applyProtection="1">
      <protection locked="0"/>
    </xf>
    <xf numFmtId="0" fontId="28" fillId="0" borderId="19" xfId="0" applyFont="1" applyBorder="1" applyProtection="1">
      <protection locked="0"/>
    </xf>
    <xf numFmtId="7" fontId="28" fillId="11" borderId="3" xfId="0" applyNumberFormat="1" applyFont="1" applyFill="1" applyBorder="1" applyProtection="1">
      <protection locked="0"/>
    </xf>
    <xf numFmtId="7" fontId="28" fillId="9" borderId="3" xfId="0" applyNumberFormat="1" applyFont="1" applyFill="1" applyBorder="1" applyProtection="1">
      <protection locked="0"/>
    </xf>
    <xf numFmtId="7" fontId="28" fillId="9" borderId="4" xfId="0" applyNumberFormat="1" applyFont="1" applyFill="1" applyBorder="1" applyProtection="1">
      <protection locked="0"/>
    </xf>
    <xf numFmtId="7" fontId="28" fillId="9" borderId="4" xfId="0" applyNumberFormat="1" applyFont="1" applyFill="1" applyBorder="1" applyAlignment="1" applyProtection="1">
      <alignment vertical="center"/>
      <protection locked="0"/>
    </xf>
    <xf numFmtId="7" fontId="28" fillId="11" borderId="4" xfId="0" applyNumberFormat="1" applyFont="1" applyFill="1" applyBorder="1" applyAlignment="1" applyProtection="1">
      <alignment vertical="center"/>
      <protection locked="0"/>
    </xf>
    <xf numFmtId="7" fontId="28" fillId="11" borderId="4" xfId="0" applyNumberFormat="1" applyFont="1" applyFill="1" applyBorder="1" applyProtection="1">
      <protection locked="0"/>
    </xf>
    <xf numFmtId="7" fontId="28" fillId="9" borderId="5" xfId="0" applyNumberFormat="1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top"/>
    </xf>
    <xf numFmtId="0" fontId="6" fillId="5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0" fontId="0" fillId="0" borderId="0" xfId="0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/>
    </xf>
    <xf numFmtId="0" fontId="29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/>
    <xf numFmtId="0" fontId="0" fillId="0" borderId="0" xfId="0" applyAlignment="1" applyProtection="1">
      <alignment vertical="top" wrapText="1"/>
    </xf>
    <xf numFmtId="0" fontId="26" fillId="0" borderId="0" xfId="0" applyFont="1" applyProtection="1"/>
    <xf numFmtId="0" fontId="24" fillId="0" borderId="0" xfId="0" applyFont="1" applyProtection="1"/>
    <xf numFmtId="0" fontId="0" fillId="0" borderId="0" xfId="0" applyProtection="1"/>
    <xf numFmtId="0" fontId="19" fillId="0" borderId="0" xfId="0" applyFont="1" applyAlignment="1" applyProtection="1">
      <alignment vertical="center"/>
    </xf>
    <xf numFmtId="0" fontId="1" fillId="0" borderId="0" xfId="0" applyFon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/>
    </xf>
    <xf numFmtId="0" fontId="30" fillId="0" borderId="0" xfId="0" applyFont="1" applyAlignment="1" applyProtection="1">
      <alignment vertical="center"/>
    </xf>
    <xf numFmtId="0" fontId="17" fillId="0" borderId="0" xfId="0" applyFont="1" applyProtection="1"/>
    <xf numFmtId="0" fontId="1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vertical="top" wrapText="1"/>
    </xf>
    <xf numFmtId="0" fontId="31" fillId="0" borderId="0" xfId="0" applyFont="1" applyProtection="1"/>
    <xf numFmtId="0" fontId="12" fillId="0" borderId="0" xfId="0" applyFont="1" applyProtection="1"/>
    <xf numFmtId="0" fontId="0" fillId="0" borderId="0" xfId="0" applyFill="1" applyBorder="1" applyProtection="1"/>
    <xf numFmtId="0" fontId="33" fillId="0" borderId="0" xfId="0" applyFont="1" applyProtection="1"/>
    <xf numFmtId="0" fontId="26" fillId="0" borderId="0" xfId="0" applyFont="1" applyFill="1" applyBorder="1" applyAlignment="1" applyProtection="1">
      <alignment vertical="top"/>
    </xf>
    <xf numFmtId="0" fontId="12" fillId="0" borderId="6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34" fillId="0" borderId="0" xfId="0" applyFont="1" applyProtection="1"/>
    <xf numFmtId="0" fontId="1" fillId="11" borderId="9" xfId="0" applyFont="1" applyFill="1" applyBorder="1" applyProtection="1"/>
    <xf numFmtId="0" fontId="12" fillId="11" borderId="10" xfId="0" applyFont="1" applyFill="1" applyBorder="1" applyProtection="1"/>
    <xf numFmtId="0" fontId="35" fillId="8" borderId="9" xfId="0" applyFont="1" applyFill="1" applyBorder="1" applyAlignment="1" applyProtection="1"/>
    <xf numFmtId="0" fontId="26" fillId="8" borderId="11" xfId="0" applyFont="1" applyFill="1" applyBorder="1" applyAlignment="1" applyProtection="1"/>
    <xf numFmtId="0" fontId="36" fillId="0" borderId="0" xfId="0" applyFont="1" applyProtection="1"/>
    <xf numFmtId="0" fontId="1" fillId="9" borderId="9" xfId="0" applyFont="1" applyFill="1" applyBorder="1" applyAlignment="1" applyProtection="1">
      <alignment horizontal="center" vertical="center" wrapText="1"/>
    </xf>
    <xf numFmtId="0" fontId="12" fillId="9" borderId="10" xfId="0" applyFont="1" applyFill="1" applyBorder="1" applyAlignment="1" applyProtection="1">
      <alignment vertical="top"/>
    </xf>
    <xf numFmtId="0" fontId="37" fillId="12" borderId="9" xfId="0" applyFont="1" applyFill="1" applyBorder="1" applyAlignment="1" applyProtection="1">
      <alignment horizontal="center" vertical="center" wrapText="1"/>
    </xf>
    <xf numFmtId="0" fontId="12" fillId="9" borderId="12" xfId="0" applyFont="1" applyFill="1" applyBorder="1" applyProtection="1"/>
    <xf numFmtId="0" fontId="12" fillId="9" borderId="12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/>
    </xf>
    <xf numFmtId="0" fontId="38" fillId="13" borderId="9" xfId="0" applyFont="1" applyFill="1" applyBorder="1" applyAlignment="1" applyProtection="1">
      <alignment horizontal="left" vertical="center" wrapText="1"/>
    </xf>
    <xf numFmtId="0" fontId="38" fillId="8" borderId="11" xfId="0" applyFont="1" applyFill="1" applyBorder="1" applyProtection="1"/>
    <xf numFmtId="0" fontId="1" fillId="11" borderId="13" xfId="0" applyFont="1" applyFill="1" applyBorder="1" applyAlignment="1" applyProtection="1">
      <alignment horizontal="center" vertical="top" wrapText="1"/>
    </xf>
    <xf numFmtId="0" fontId="39" fillId="11" borderId="13" xfId="0" applyFont="1" applyFill="1" applyBorder="1" applyAlignment="1" applyProtection="1">
      <alignment horizontal="center" vertical="top" wrapText="1"/>
    </xf>
    <xf numFmtId="0" fontId="12" fillId="11" borderId="12" xfId="0" applyFont="1" applyFill="1" applyBorder="1" applyAlignment="1" applyProtection="1">
      <alignment vertical="center" wrapText="1"/>
    </xf>
    <xf numFmtId="0" fontId="12" fillId="11" borderId="12" xfId="0" applyFont="1" applyFill="1" applyBorder="1" applyProtection="1"/>
    <xf numFmtId="0" fontId="12" fillId="11" borderId="12" xfId="0" applyFont="1" applyFill="1" applyBorder="1" applyAlignment="1" applyProtection="1">
      <alignment wrapText="1" shrinkToFit="1"/>
    </xf>
    <xf numFmtId="0" fontId="12" fillId="11" borderId="12" xfId="0" applyFont="1" applyFill="1" applyBorder="1" applyAlignment="1" applyProtection="1">
      <alignment vertical="center"/>
    </xf>
    <xf numFmtId="0" fontId="38" fillId="8" borderId="9" xfId="0" applyFont="1" applyFill="1" applyBorder="1" applyProtection="1"/>
    <xf numFmtId="0" fontId="1" fillId="9" borderId="13" xfId="0" applyFont="1" applyFill="1" applyBorder="1" applyAlignment="1" applyProtection="1">
      <alignment horizontal="center" vertical="top" wrapText="1"/>
    </xf>
    <xf numFmtId="0" fontId="12" fillId="9" borderId="10" xfId="0" applyFont="1" applyFill="1" applyBorder="1" applyProtection="1"/>
    <xf numFmtId="0" fontId="40" fillId="9" borderId="14" xfId="0" applyFont="1" applyFill="1" applyBorder="1" applyAlignment="1" applyProtection="1">
      <alignment horizontal="center" vertical="top" wrapText="1"/>
    </xf>
    <xf numFmtId="0" fontId="12" fillId="9" borderId="15" xfId="0" applyFont="1" applyFill="1" applyBorder="1" applyAlignment="1" applyProtection="1">
      <alignment wrapText="1"/>
    </xf>
    <xf numFmtId="0" fontId="0" fillId="0" borderId="0" xfId="0" applyAlignment="1" applyProtection="1">
      <alignment horizontal="center"/>
    </xf>
    <xf numFmtId="0" fontId="22" fillId="0" borderId="0" xfId="0" applyFont="1" applyProtection="1"/>
    <xf numFmtId="0" fontId="29" fillId="0" borderId="0" xfId="0" applyFont="1" applyProtection="1"/>
    <xf numFmtId="0" fontId="0" fillId="5" borderId="0" xfId="0" applyFill="1" applyProtection="1"/>
    <xf numFmtId="0" fontId="15" fillId="5" borderId="0" xfId="0" applyFont="1" applyFill="1" applyAlignment="1" applyProtection="1">
      <alignment horizontal="center" vertical="top" wrapText="1"/>
    </xf>
    <xf numFmtId="0" fontId="26" fillId="5" borderId="0" xfId="0" applyFont="1" applyFill="1" applyProtection="1"/>
    <xf numFmtId="0" fontId="41" fillId="5" borderId="0" xfId="0" applyFont="1" applyFill="1" applyAlignment="1" applyProtection="1">
      <alignment horizontal="left" vertical="top" wrapText="1"/>
    </xf>
    <xf numFmtId="0" fontId="29" fillId="5" borderId="0" xfId="0" applyFont="1" applyFill="1" applyProtection="1"/>
    <xf numFmtId="0" fontId="15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left" vertical="top"/>
    </xf>
    <xf numFmtId="0" fontId="1" fillId="5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horizontal="left" vertical="top" wrapText="1"/>
    </xf>
    <xf numFmtId="49" fontId="1" fillId="5" borderId="0" xfId="0" applyNumberFormat="1" applyFont="1" applyFill="1" applyAlignment="1" applyProtection="1">
      <alignment horizontal="left" vertical="top"/>
    </xf>
    <xf numFmtId="0" fontId="1" fillId="5" borderId="0" xfId="0" applyFont="1" applyFill="1" applyAlignment="1" applyProtection="1">
      <alignment horizontal="left" vertical="top" wrapText="1"/>
    </xf>
    <xf numFmtId="0" fontId="0" fillId="5" borderId="0" xfId="0" applyFill="1" applyAlignment="1" applyProtection="1">
      <alignment horizontal="left" vertical="top" wrapText="1"/>
    </xf>
    <xf numFmtId="7" fontId="1" fillId="7" borderId="0" xfId="0" applyNumberFormat="1" applyFont="1" applyFill="1" applyAlignment="1" applyProtection="1">
      <alignment vertical="center"/>
    </xf>
    <xf numFmtId="0" fontId="0" fillId="7" borderId="0" xfId="0" applyFill="1" applyProtection="1"/>
    <xf numFmtId="0" fontId="0" fillId="0" borderId="0" xfId="0" applyFill="1" applyProtection="1"/>
    <xf numFmtId="7" fontId="1" fillId="0" borderId="0" xfId="0" applyNumberFormat="1" applyFont="1" applyFill="1" applyAlignment="1" applyProtection="1">
      <alignment vertical="center"/>
    </xf>
    <xf numFmtId="0" fontId="0" fillId="10" borderId="0" xfId="0" applyFill="1" applyProtection="1"/>
    <xf numFmtId="0" fontId="39" fillId="11" borderId="9" xfId="0" applyFont="1" applyFill="1" applyBorder="1" applyAlignment="1" applyProtection="1">
      <alignment horizontal="center" vertical="top" wrapText="1"/>
    </xf>
    <xf numFmtId="7" fontId="28" fillId="11" borderId="2" xfId="0" applyNumberFormat="1" applyFont="1" applyFill="1" applyBorder="1" applyProtection="1">
      <protection locked="0"/>
    </xf>
    <xf numFmtId="0" fontId="12" fillId="11" borderId="16" xfId="0" applyFont="1" applyFill="1" applyBorder="1" applyProtection="1"/>
    <xf numFmtId="7" fontId="5" fillId="0" borderId="17" xfId="0" applyNumberFormat="1" applyFont="1" applyFill="1" applyBorder="1" applyProtection="1"/>
    <xf numFmtId="0" fontId="5" fillId="0" borderId="17" xfId="0" applyFont="1" applyFill="1" applyBorder="1" applyProtection="1"/>
    <xf numFmtId="0" fontId="0" fillId="0" borderId="17" xfId="0" applyFill="1" applyBorder="1" applyProtection="1"/>
    <xf numFmtId="7" fontId="6" fillId="0" borderId="17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left" vertical="top"/>
    </xf>
    <xf numFmtId="0" fontId="42" fillId="5" borderId="12" xfId="0" quotePrefix="1" applyFont="1" applyFill="1" applyBorder="1" applyAlignment="1" applyProtection="1">
      <alignment horizontal="center" vertical="center" wrapText="1"/>
    </xf>
    <xf numFmtId="0" fontId="48" fillId="0" borderId="0" xfId="0" applyFont="1" applyProtection="1"/>
    <xf numFmtId="0" fontId="0" fillId="0" borderId="0" xfId="0" applyBorder="1" applyAlignment="1" applyProtection="1">
      <alignment wrapText="1"/>
    </xf>
    <xf numFmtId="0" fontId="49" fillId="0" borderId="0" xfId="0" applyFont="1" applyFill="1" applyProtection="1"/>
    <xf numFmtId="0" fontId="50" fillId="0" borderId="0" xfId="0" applyFont="1" applyAlignment="1" applyProtection="1">
      <alignment horizontal="left"/>
    </xf>
    <xf numFmtId="0" fontId="6" fillId="0" borderId="0" xfId="0" applyFont="1"/>
    <xf numFmtId="0" fontId="6" fillId="0" borderId="0" xfId="0" applyFont="1" applyAlignment="1">
      <alignment vertical="top"/>
    </xf>
    <xf numFmtId="0" fontId="5" fillId="2" borderId="0" xfId="0" quotePrefix="1" applyFont="1" applyFill="1" applyBorder="1" applyAlignment="1" applyProtection="1">
      <alignment horizontal="centerContinuous" vertical="center"/>
    </xf>
    <xf numFmtId="0" fontId="10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0" fontId="4" fillId="5" borderId="18" xfId="0" applyFont="1" applyFill="1" applyBorder="1" applyAlignment="1" applyProtection="1">
      <alignment horizontal="centerContinuous"/>
    </xf>
    <xf numFmtId="0" fontId="2" fillId="2" borderId="18" xfId="0" applyFont="1" applyFill="1" applyBorder="1" applyAlignment="1" applyProtection="1">
      <alignment horizontal="centerContinuous"/>
    </xf>
    <xf numFmtId="0" fontId="6" fillId="0" borderId="18" xfId="0" applyFont="1" applyBorder="1" applyAlignment="1">
      <alignment horizontal="centerContinuous"/>
    </xf>
    <xf numFmtId="0" fontId="32" fillId="0" borderId="0" xfId="0" applyFont="1" applyAlignment="1" applyProtection="1">
      <alignment vertical="top" wrapText="1"/>
    </xf>
    <xf numFmtId="0" fontId="43" fillId="0" borderId="0" xfId="0" applyFont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361950</xdr:colOff>
          <xdr:row>3</xdr:row>
          <xdr:rowOff>38100</xdr:rowOff>
        </xdr:from>
        <xdr:to>
          <xdr:col>7</xdr:col>
          <xdr:colOff>104775</xdr:colOff>
          <xdr:row>6</xdr:row>
          <xdr:rowOff>85725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Instructions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10</xdr:row>
          <xdr:rowOff>28575</xdr:rowOff>
        </xdr:from>
        <xdr:to>
          <xdr:col>7</xdr:col>
          <xdr:colOff>95250</xdr:colOff>
          <xdr:row>12</xdr:row>
          <xdr:rowOff>19050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Review W2 Boxes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21</xdr:row>
          <xdr:rowOff>133350</xdr:rowOff>
        </xdr:from>
        <xdr:to>
          <xdr:col>7</xdr:col>
          <xdr:colOff>352425</xdr:colOff>
          <xdr:row>22</xdr:row>
          <xdr:rowOff>133350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EXIT W-2 Calculator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276225</xdr:colOff>
          <xdr:row>16</xdr:row>
          <xdr:rowOff>171450</xdr:rowOff>
        </xdr:from>
        <xdr:to>
          <xdr:col>6</xdr:col>
          <xdr:colOff>19050</xdr:colOff>
          <xdr:row>18</xdr:row>
          <xdr:rowOff>85725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 MT"/>
                </a:rPr>
                <a:t>80%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276225</xdr:colOff>
          <xdr:row>19</xdr:row>
          <xdr:rowOff>0</xdr:rowOff>
        </xdr:from>
        <xdr:to>
          <xdr:col>6</xdr:col>
          <xdr:colOff>19050</xdr:colOff>
          <xdr:row>21</xdr:row>
          <xdr:rowOff>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 MT"/>
                </a:rPr>
                <a:t>100%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16</xdr:row>
          <xdr:rowOff>152400</xdr:rowOff>
        </xdr:from>
        <xdr:to>
          <xdr:col>7</xdr:col>
          <xdr:colOff>66675</xdr:colOff>
          <xdr:row>18</xdr:row>
          <xdr:rowOff>66675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 MT"/>
                </a:rPr>
                <a:t>95%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19</xdr:row>
          <xdr:rowOff>0</xdr:rowOff>
        </xdr:from>
        <xdr:to>
          <xdr:col>7</xdr:col>
          <xdr:colOff>95250</xdr:colOff>
          <xdr:row>21</xdr:row>
          <xdr:rowOff>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 MT"/>
                </a:rPr>
                <a:t>115%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</xdr:row>
          <xdr:rowOff>85725</xdr:rowOff>
        </xdr:from>
        <xdr:to>
          <xdr:col>6</xdr:col>
          <xdr:colOff>361950</xdr:colOff>
          <xdr:row>9</xdr:row>
          <xdr:rowOff>123825</xdr:rowOff>
        </xdr:to>
        <xdr:sp macro="" textlink="">
          <xdr:nvSpPr>
            <xdr:cNvPr id="5128" name="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 MT"/>
                </a:rPr>
                <a:t>Calculate Another Employee</a:t>
              </a:r>
              <a:endParaRPr lang="en-US" sz="1200" b="0" i="0" u="none" strike="noStrike" baseline="0">
                <a:solidFill>
                  <a:srgbClr val="000000"/>
                </a:solidFill>
                <a:latin typeface="Arial MT"/>
              </a:endParaRP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 MT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8"/>
  <sheetViews>
    <sheetView showGridLines="0" tabSelected="1" zoomScale="80" zoomScaleNormal="80" zoomScaleSheetLayoutView="80" workbookViewId="0">
      <selection sqref="A1:D1"/>
    </sheetView>
  </sheetViews>
  <sheetFormatPr defaultColWidth="0" defaultRowHeight="15" zeroHeight="1"/>
  <cols>
    <col min="1" max="1" width="17.33203125" style="66" customWidth="1"/>
    <col min="2" max="2" width="42.77734375" style="66" customWidth="1"/>
    <col min="3" max="3" width="13.6640625" style="66" customWidth="1"/>
    <col min="4" max="4" width="38.77734375" style="66" customWidth="1"/>
    <col min="5" max="5" width="8.88671875" style="66" customWidth="1"/>
    <col min="6" max="11" width="8.88671875" style="66" hidden="1" customWidth="1"/>
    <col min="12" max="16384" width="0" style="66" hidden="1"/>
  </cols>
  <sheetData>
    <row r="1" spans="1:8">
      <c r="A1" s="151" t="s">
        <v>60</v>
      </c>
      <c r="B1" s="152"/>
      <c r="C1" s="152"/>
      <c r="D1" s="152"/>
      <c r="E1" s="63"/>
      <c r="F1" s="64"/>
      <c r="G1" s="65"/>
      <c r="H1" s="65"/>
    </row>
    <row r="2" spans="1:8" ht="30">
      <c r="A2" s="67" t="s">
        <v>30</v>
      </c>
      <c r="B2" s="68"/>
      <c r="C2" s="69">
        <v>2025</v>
      </c>
      <c r="D2" s="69" t="s">
        <v>38</v>
      </c>
      <c r="E2" s="70"/>
      <c r="F2" s="64"/>
    </row>
    <row r="3" spans="1:8" ht="15" customHeight="1">
      <c r="A3" s="71" t="s">
        <v>50</v>
      </c>
      <c r="B3" s="72"/>
      <c r="C3" s="73"/>
      <c r="D3" s="73"/>
      <c r="E3" s="70"/>
      <c r="F3" s="64"/>
    </row>
    <row r="4" spans="1:8" ht="21" customHeight="1">
      <c r="A4" s="143" t="s">
        <v>62</v>
      </c>
      <c r="B4" s="140"/>
      <c r="C4" s="74" t="s">
        <v>45</v>
      </c>
      <c r="D4" s="75" t="s">
        <v>63</v>
      </c>
      <c r="E4" s="142"/>
      <c r="F4" s="141"/>
    </row>
    <row r="5" spans="1:8" ht="21" customHeight="1">
      <c r="A5" s="143" t="s">
        <v>64</v>
      </c>
      <c r="B5" s="140"/>
      <c r="C5" s="74"/>
      <c r="D5" s="143" t="s">
        <v>67</v>
      </c>
      <c r="E5" s="142"/>
      <c r="F5" s="141"/>
    </row>
    <row r="6" spans="1:8" ht="21" customHeight="1">
      <c r="A6" s="143" t="s">
        <v>65</v>
      </c>
      <c r="B6" s="140"/>
      <c r="C6" s="74"/>
      <c r="D6" s="143" t="s">
        <v>68</v>
      </c>
      <c r="E6" s="142"/>
      <c r="F6" s="141"/>
    </row>
    <row r="7" spans="1:8" ht="29.25" customHeight="1" thickBot="1">
      <c r="A7" s="144" t="s">
        <v>66</v>
      </c>
      <c r="B7" s="140"/>
      <c r="C7" s="74"/>
      <c r="D7" s="75"/>
      <c r="E7" s="70"/>
      <c r="F7" s="64"/>
    </row>
    <row r="8" spans="1:8" ht="17.25" customHeight="1" thickBot="1">
      <c r="A8" s="77" t="s">
        <v>0</v>
      </c>
      <c r="B8" s="47"/>
      <c r="C8" s="77" t="s">
        <v>43</v>
      </c>
      <c r="D8" s="46"/>
      <c r="E8" s="64"/>
      <c r="F8" s="78"/>
      <c r="G8" s="78"/>
    </row>
    <row r="9" spans="1:8" ht="6" customHeight="1" thickBot="1">
      <c r="A9" s="79" t="s">
        <v>50</v>
      </c>
      <c r="B9" s="79" t="s">
        <v>46</v>
      </c>
      <c r="C9" s="68"/>
      <c r="D9" s="68"/>
      <c r="E9" s="80"/>
      <c r="F9" s="78"/>
      <c r="G9" s="78"/>
    </row>
    <row r="10" spans="1:8" ht="16.5" thickBot="1">
      <c r="A10" s="81" t="s">
        <v>40</v>
      </c>
      <c r="B10" s="82" t="s">
        <v>41</v>
      </c>
      <c r="C10" s="83" t="s">
        <v>42</v>
      </c>
      <c r="D10" s="64"/>
      <c r="E10" s="84"/>
      <c r="F10" s="78"/>
    </row>
    <row r="11" spans="1:8" ht="15.75">
      <c r="A11" s="85" t="s">
        <v>24</v>
      </c>
      <c r="B11" s="86" t="s">
        <v>28</v>
      </c>
      <c r="C11" s="48">
        <v>0</v>
      </c>
      <c r="D11" s="64"/>
      <c r="E11" s="64"/>
      <c r="F11" s="78"/>
    </row>
    <row r="12" spans="1:8" ht="15.75">
      <c r="A12" s="87" t="s">
        <v>50</v>
      </c>
      <c r="B12" s="88"/>
      <c r="C12" s="40"/>
      <c r="D12" s="89"/>
      <c r="E12" s="64"/>
      <c r="F12" s="78"/>
    </row>
    <row r="13" spans="1:8" ht="47.25">
      <c r="A13" s="90" t="s">
        <v>22</v>
      </c>
      <c r="B13" s="91" t="s">
        <v>2</v>
      </c>
      <c r="C13" s="49">
        <v>0</v>
      </c>
      <c r="D13" s="64"/>
      <c r="E13" s="64"/>
      <c r="F13" s="78"/>
    </row>
    <row r="14" spans="1:8" ht="15.75">
      <c r="A14" s="92" t="s">
        <v>22</v>
      </c>
      <c r="B14" s="93" t="s">
        <v>76</v>
      </c>
      <c r="C14" s="50">
        <v>0</v>
      </c>
      <c r="D14" s="64"/>
      <c r="E14" s="64"/>
      <c r="F14" s="78"/>
    </row>
    <row r="15" spans="1:8" ht="15.75">
      <c r="A15" s="92" t="s">
        <v>22</v>
      </c>
      <c r="B15" s="93" t="s">
        <v>36</v>
      </c>
      <c r="C15" s="50">
        <v>0</v>
      </c>
      <c r="D15" s="64"/>
      <c r="E15" s="64"/>
      <c r="F15" s="78"/>
    </row>
    <row r="16" spans="1:8" ht="15.75">
      <c r="A16" s="92" t="s">
        <v>22</v>
      </c>
      <c r="B16" s="93" t="s">
        <v>29</v>
      </c>
      <c r="C16" s="50">
        <v>0</v>
      </c>
      <c r="D16" s="64"/>
      <c r="E16" s="64"/>
      <c r="F16" s="78"/>
    </row>
    <row r="17" spans="1:6" ht="15.75">
      <c r="A17" s="92" t="s">
        <v>22</v>
      </c>
      <c r="B17" s="93" t="s">
        <v>33</v>
      </c>
      <c r="C17" s="50">
        <v>0</v>
      </c>
      <c r="D17" s="64"/>
      <c r="E17" s="64"/>
      <c r="F17" s="78"/>
    </row>
    <row r="18" spans="1:6" ht="15.75">
      <c r="A18" s="92" t="s">
        <v>22</v>
      </c>
      <c r="B18" s="93" t="s">
        <v>3</v>
      </c>
      <c r="C18" s="50">
        <v>0</v>
      </c>
      <c r="D18" s="64"/>
      <c r="E18" s="64"/>
      <c r="F18" s="78"/>
    </row>
    <row r="19" spans="1:6" ht="15.75">
      <c r="A19" s="92" t="s">
        <v>22</v>
      </c>
      <c r="B19" s="93" t="s">
        <v>4</v>
      </c>
      <c r="C19" s="50">
        <v>0</v>
      </c>
      <c r="D19" s="64"/>
      <c r="E19" s="64"/>
      <c r="F19" s="78"/>
    </row>
    <row r="20" spans="1:6" ht="15.75">
      <c r="A20" s="92" t="s">
        <v>22</v>
      </c>
      <c r="B20" s="94" t="s">
        <v>32</v>
      </c>
      <c r="C20" s="51">
        <v>0</v>
      </c>
      <c r="D20" s="64"/>
      <c r="E20" s="64"/>
      <c r="F20" s="95"/>
    </row>
    <row r="21" spans="1:6" ht="15.75">
      <c r="A21" s="92" t="s">
        <v>22</v>
      </c>
      <c r="B21" s="94" t="s">
        <v>37</v>
      </c>
      <c r="C21" s="51">
        <v>0</v>
      </c>
      <c r="D21" s="64"/>
      <c r="E21" s="64"/>
      <c r="F21" s="95"/>
    </row>
    <row r="22" spans="1:6" ht="7.5" customHeight="1">
      <c r="A22" s="96" t="s">
        <v>50</v>
      </c>
      <c r="B22" s="97" t="s">
        <v>46</v>
      </c>
      <c r="C22" s="43"/>
      <c r="D22" s="64"/>
      <c r="E22" s="64"/>
      <c r="F22" s="78"/>
    </row>
    <row r="23" spans="1:6" ht="18" customHeight="1">
      <c r="A23" s="98" t="s">
        <v>17</v>
      </c>
      <c r="B23" s="86" t="s">
        <v>18</v>
      </c>
      <c r="C23" s="48">
        <v>0</v>
      </c>
      <c r="D23" s="64"/>
      <c r="E23" s="64"/>
      <c r="F23" s="78"/>
    </row>
    <row r="24" spans="1:6" ht="15.75">
      <c r="A24" s="99" t="s">
        <v>17</v>
      </c>
      <c r="B24" s="100" t="s">
        <v>34</v>
      </c>
      <c r="C24" s="52">
        <v>0</v>
      </c>
      <c r="D24" s="64"/>
      <c r="E24" s="64"/>
      <c r="F24" s="78"/>
    </row>
    <row r="25" spans="1:6" ht="15.75">
      <c r="A25" s="99" t="s">
        <v>17</v>
      </c>
      <c r="B25" s="101" t="s">
        <v>16</v>
      </c>
      <c r="C25" s="53">
        <v>0</v>
      </c>
      <c r="D25" s="64"/>
      <c r="E25" s="64"/>
      <c r="F25" s="78"/>
    </row>
    <row r="26" spans="1:6" ht="15.75">
      <c r="A26" s="99" t="s">
        <v>17</v>
      </c>
      <c r="B26" s="101" t="s">
        <v>25</v>
      </c>
      <c r="C26" s="53">
        <v>0</v>
      </c>
      <c r="D26" s="64"/>
      <c r="E26" s="64"/>
      <c r="F26" s="78"/>
    </row>
    <row r="27" spans="1:6" ht="30">
      <c r="A27" s="99" t="s">
        <v>17</v>
      </c>
      <c r="B27" s="102" t="s">
        <v>35</v>
      </c>
      <c r="C27" s="52">
        <v>0</v>
      </c>
      <c r="D27" s="64"/>
      <c r="E27" s="64"/>
      <c r="F27" s="78"/>
    </row>
    <row r="28" spans="1:6" ht="18" customHeight="1">
      <c r="A28" s="99" t="s">
        <v>17</v>
      </c>
      <c r="B28" s="103" t="s">
        <v>19</v>
      </c>
      <c r="C28" s="52">
        <v>0</v>
      </c>
      <c r="D28" s="64"/>
      <c r="E28" s="64"/>
      <c r="F28" s="78"/>
    </row>
    <row r="29" spans="1:6" ht="15.75">
      <c r="A29" s="99" t="s">
        <v>17</v>
      </c>
      <c r="B29" s="101" t="s">
        <v>20</v>
      </c>
      <c r="C29" s="53">
        <v>0</v>
      </c>
      <c r="D29" s="64"/>
      <c r="E29" s="64"/>
      <c r="F29" s="78"/>
    </row>
    <row r="30" spans="1:6" ht="15.75">
      <c r="A30" s="99" t="s">
        <v>17</v>
      </c>
      <c r="B30" s="101" t="s">
        <v>26</v>
      </c>
      <c r="C30" s="53">
        <v>0</v>
      </c>
      <c r="D30" s="64"/>
      <c r="E30" s="64"/>
      <c r="F30" s="78"/>
    </row>
    <row r="31" spans="1:6" ht="15.75">
      <c r="A31" s="129"/>
      <c r="B31" s="131" t="s">
        <v>61</v>
      </c>
      <c r="C31" s="130">
        <v>0</v>
      </c>
      <c r="D31" s="64"/>
      <c r="E31" s="64"/>
      <c r="F31" s="78"/>
    </row>
    <row r="32" spans="1:6" ht="7.5" customHeight="1">
      <c r="A32" s="104" t="s">
        <v>50</v>
      </c>
      <c r="B32" s="97" t="s">
        <v>46</v>
      </c>
      <c r="C32" s="43"/>
      <c r="D32" s="64"/>
      <c r="E32" s="64"/>
      <c r="F32" s="78"/>
    </row>
    <row r="33" spans="1:6" ht="31.5">
      <c r="A33" s="105" t="s">
        <v>21</v>
      </c>
      <c r="B33" s="106" t="s">
        <v>31</v>
      </c>
      <c r="C33" s="49">
        <v>0</v>
      </c>
      <c r="D33" s="64"/>
      <c r="E33" s="64"/>
      <c r="F33" s="78"/>
    </row>
    <row r="34" spans="1:6" ht="30" customHeight="1" thickBot="1">
      <c r="A34" s="107" t="s">
        <v>21</v>
      </c>
      <c r="B34" s="108" t="s">
        <v>51</v>
      </c>
      <c r="C34" s="54">
        <v>0</v>
      </c>
      <c r="D34" s="64"/>
      <c r="E34" s="64"/>
      <c r="F34" s="78"/>
    </row>
    <row r="35" spans="1:6" ht="8.25" customHeight="1">
      <c r="A35" s="76" t="s">
        <v>50</v>
      </c>
      <c r="B35" s="76" t="s">
        <v>46</v>
      </c>
      <c r="C35" s="109"/>
      <c r="D35" s="64"/>
      <c r="E35" s="64"/>
    </row>
    <row r="36" spans="1:6" ht="15.75">
      <c r="A36" s="110" t="s">
        <v>23</v>
      </c>
      <c r="C36" s="109"/>
      <c r="D36" s="64"/>
      <c r="E36" s="64"/>
    </row>
    <row r="37" spans="1:6" ht="15.75">
      <c r="A37" s="110" t="s">
        <v>27</v>
      </c>
      <c r="C37" s="109"/>
      <c r="D37" s="111" t="s">
        <v>44</v>
      </c>
      <c r="E37" s="64"/>
    </row>
    <row r="38" spans="1:6">
      <c r="A38" s="139" t="s">
        <v>44</v>
      </c>
    </row>
  </sheetData>
  <sheetProtection algorithmName="SHA-512" hashValue="ctqqnoL1OqGuuJ7P602fQ+txdMwlTQXS8zC+cBDMW+gb/5tcJbYy+93Ve5qoxUS7jcsKbwZJIZh5oqBzz3qy5g==" saltValue="cjTGb7EMu0jcNlaOHscERg==" spinCount="100000" sheet="1" objects="1" scenarios="1"/>
  <mergeCells count="1">
    <mergeCell ref="A1:D1"/>
  </mergeCells>
  <phoneticPr fontId="0" type="noConversion"/>
  <pageMargins left="0.75" right="0.75" top="1" bottom="1" header="0.5" footer="0.5"/>
  <pageSetup scale="66" orientation="portrait" r:id="rId1"/>
  <headerFooter alignWithMargins="0">
    <oddHeader>&amp;LMinnesota Management &amp; Budget&amp;CW-2 Calculator&amp;R&amp;"Calibri,Regular"&amp;11&amp;D</oddHeader>
    <oddFooter>&amp;C&amp;A&amp;RPage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 codeName="Sheet3"/>
  <dimension ref="A1:I12"/>
  <sheetViews>
    <sheetView zoomScale="80" zoomScaleNormal="80" workbookViewId="0">
      <selection activeCell="B8" sqref="B8"/>
    </sheetView>
  </sheetViews>
  <sheetFormatPr defaultColWidth="0" defaultRowHeight="15" zeroHeight="1"/>
  <cols>
    <col min="1" max="1" width="3.21875" style="17" customWidth="1"/>
    <col min="2" max="2" width="89.5546875" style="17" customWidth="1"/>
    <col min="3" max="3" width="11.44140625" style="17" customWidth="1"/>
    <col min="4" max="16384" width="0" style="17" hidden="1"/>
  </cols>
  <sheetData>
    <row r="1" spans="1:9">
      <c r="A1" s="112"/>
      <c r="B1" s="112"/>
      <c r="C1" s="112"/>
    </row>
    <row r="2" spans="1:9" ht="30" customHeight="1">
      <c r="A2" s="112"/>
      <c r="B2" s="113" t="s">
        <v>48</v>
      </c>
      <c r="C2" s="114"/>
    </row>
    <row r="3" spans="1:9" ht="60" customHeight="1">
      <c r="A3" s="112"/>
      <c r="B3" s="115" t="s">
        <v>47</v>
      </c>
      <c r="C3" s="114"/>
      <c r="D3" s="33"/>
      <c r="E3" s="33"/>
      <c r="F3" s="33"/>
    </row>
    <row r="4" spans="1:9" ht="36.75" customHeight="1">
      <c r="A4" s="112"/>
      <c r="B4" s="138" t="s">
        <v>75</v>
      </c>
      <c r="C4" s="114"/>
      <c r="D4" s="41"/>
      <c r="E4" s="41"/>
      <c r="F4" s="41"/>
      <c r="G4" s="42"/>
    </row>
    <row r="5" spans="1:9" ht="15.75" customHeight="1">
      <c r="A5" s="116" t="s">
        <v>55</v>
      </c>
      <c r="B5" s="117"/>
      <c r="C5" s="114"/>
      <c r="D5" s="33"/>
      <c r="E5" s="33"/>
      <c r="F5" s="33"/>
    </row>
    <row r="6" spans="1:9" ht="61.9" customHeight="1">
      <c r="A6" s="118" t="s">
        <v>11</v>
      </c>
      <c r="B6" s="119" t="s">
        <v>49</v>
      </c>
      <c r="C6" s="114"/>
      <c r="D6" s="18"/>
      <c r="E6" s="18"/>
      <c r="F6" s="18"/>
      <c r="G6" s="18"/>
      <c r="H6" s="18"/>
    </row>
    <row r="7" spans="1:9" s="45" customFormat="1" ht="46.9" customHeight="1">
      <c r="A7" s="118" t="s">
        <v>12</v>
      </c>
      <c r="B7" s="120" t="s">
        <v>53</v>
      </c>
      <c r="C7" s="114"/>
      <c r="D7" s="44"/>
      <c r="E7" s="44"/>
      <c r="F7" s="44"/>
      <c r="G7" s="44"/>
      <c r="H7" s="44"/>
    </row>
    <row r="8" spans="1:9" ht="46.9" customHeight="1">
      <c r="A8" s="121" t="s">
        <v>13</v>
      </c>
      <c r="B8" s="122" t="s">
        <v>52</v>
      </c>
      <c r="C8" s="114"/>
    </row>
    <row r="9" spans="1:9" ht="94.15" customHeight="1">
      <c r="A9" s="121" t="s">
        <v>14</v>
      </c>
      <c r="B9" s="122" t="s">
        <v>54</v>
      </c>
      <c r="C9" s="114"/>
      <c r="I9" s="19"/>
    </row>
    <row r="10" spans="1:9" ht="30.75">
      <c r="A10" s="112"/>
      <c r="B10" s="123" t="s">
        <v>56</v>
      </c>
      <c r="C10" s="114"/>
      <c r="H10" s="18"/>
    </row>
    <row r="11" spans="1:9">
      <c r="A11" s="116" t="s">
        <v>44</v>
      </c>
      <c r="B11" s="112"/>
      <c r="C11" s="112"/>
    </row>
    <row r="12" spans="1:9">
      <c r="A12" s="112"/>
      <c r="B12" s="112"/>
      <c r="C12" s="112"/>
    </row>
  </sheetData>
  <sheetProtection algorithmName="SHA-512" hashValue="6PFwsn1Wd/ceoXb34NnFNiAIayZZEZR0L3JDRT0P2beZd6g3J3dwC3OpesN/b/wxGXew7FIFZksfT2bnmXHe3A==" saltValue="EdCYrEqeXfcxIyyhWD6dHg==" spinCount="100000" sheet="1" objects="1" scenarios="1"/>
  <phoneticPr fontId="0" type="noConversion"/>
  <pageMargins left="0.45" right="0.25" top="1.25" bottom="0.58699999999999997" header="0.5" footer="0.5"/>
  <pageSetup scale="78" orientation="portrait" r:id="rId1"/>
  <headerFooter alignWithMargins="0">
    <oddHeader>&amp;LMinnesota Management &amp; Budget&amp;CW-2 Calculator&amp;R&amp;11&amp;D</oddHeader>
    <oddFooter>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 codeName="Sheet2">
    <pageSetUpPr fitToPage="1"/>
  </sheetPr>
  <dimension ref="A1:I66"/>
  <sheetViews>
    <sheetView showGridLines="0" zoomScale="70" zoomScaleNormal="70" workbookViewId="0">
      <selection activeCell="D34" sqref="D34"/>
    </sheetView>
  </sheetViews>
  <sheetFormatPr defaultColWidth="0" defaultRowHeight="15" zeroHeight="1"/>
  <cols>
    <col min="1" max="1" width="11.77734375" customWidth="1"/>
    <col min="2" max="2" width="69.21875" customWidth="1"/>
    <col min="3" max="3" width="13.77734375" customWidth="1"/>
    <col min="4" max="4" width="16.44140625" customWidth="1"/>
    <col min="5" max="5" width="13.77734375" customWidth="1"/>
    <col min="6" max="6" width="15.88671875" customWidth="1"/>
    <col min="7" max="8" width="13.77734375" customWidth="1"/>
    <col min="9" max="9" width="11.44140625" customWidth="1"/>
  </cols>
  <sheetData>
    <row r="1" spans="1:9">
      <c r="A1" s="66"/>
      <c r="B1" s="66"/>
      <c r="C1" s="66"/>
      <c r="D1" s="66"/>
      <c r="E1" s="66"/>
      <c r="F1" s="66"/>
      <c r="G1" s="66"/>
      <c r="H1" s="66"/>
      <c r="I1" s="66"/>
    </row>
    <row r="2" spans="1:9" ht="30" customHeight="1">
      <c r="A2" s="55">
        <f>DATA!C2</f>
        <v>2025</v>
      </c>
      <c r="B2" s="56" t="s">
        <v>39</v>
      </c>
      <c r="C2" s="137" t="str">
        <f>IF(DATA!$D$8=""," ",DATA!$D$8)</f>
        <v xml:space="preserve"> </v>
      </c>
      <c r="D2" s="57"/>
      <c r="E2" s="58"/>
      <c r="F2" s="58"/>
      <c r="G2" s="58"/>
      <c r="H2" s="58"/>
      <c r="I2" s="66"/>
    </row>
    <row r="3" spans="1:9" ht="30" customHeight="1">
      <c r="A3" s="59"/>
      <c r="B3" s="136" t="str">
        <f>IF(DATA!$B$8=""," ",DATA!$B$8)</f>
        <v xml:space="preserve"> </v>
      </c>
      <c r="C3" s="145" t="s">
        <v>69</v>
      </c>
      <c r="D3" s="146"/>
      <c r="E3" s="147" t="s">
        <v>70</v>
      </c>
      <c r="F3" s="147"/>
      <c r="G3" s="147" t="s">
        <v>71</v>
      </c>
      <c r="H3" s="147"/>
      <c r="I3" s="64"/>
    </row>
    <row r="4" spans="1:9" ht="15.75">
      <c r="A4" s="5"/>
      <c r="B4" s="62" t="s">
        <v>59</v>
      </c>
      <c r="C4" s="150" t="s">
        <v>72</v>
      </c>
      <c r="D4" s="148"/>
      <c r="E4" s="150" t="s">
        <v>73</v>
      </c>
      <c r="F4" s="149"/>
      <c r="G4" s="150" t="s">
        <v>74</v>
      </c>
      <c r="H4" s="148"/>
      <c r="I4" s="64"/>
    </row>
    <row r="5" spans="1:9" ht="15" customHeight="1">
      <c r="A5" s="5"/>
      <c r="B5" s="5"/>
      <c r="C5" s="3" t="s">
        <v>1</v>
      </c>
      <c r="D5" s="3"/>
      <c r="E5" s="20"/>
      <c r="F5" s="3"/>
      <c r="G5" s="3"/>
      <c r="H5" s="3"/>
      <c r="I5" s="66"/>
    </row>
    <row r="6" spans="1:9" ht="15.75">
      <c r="A6" s="4" t="s">
        <v>5</v>
      </c>
      <c r="B6" s="5"/>
      <c r="C6" s="3"/>
      <c r="D6" s="8">
        <f>DATA!$C$11</f>
        <v>0</v>
      </c>
      <c r="E6" s="20"/>
      <c r="F6" s="8">
        <f>DATA!$C$11</f>
        <v>0</v>
      </c>
      <c r="G6" s="3"/>
      <c r="H6" s="8">
        <f>DATA!$C$11</f>
        <v>0</v>
      </c>
      <c r="I6" s="64"/>
    </row>
    <row r="7" spans="1:9" ht="15.75">
      <c r="A7" s="4" t="s">
        <v>6</v>
      </c>
      <c r="B7" s="5" t="str">
        <f>DATA!$B$13</f>
        <v>Retirement:</v>
      </c>
      <c r="C7" s="8">
        <f>DATA!$C$13</f>
        <v>0</v>
      </c>
      <c r="D7" s="3"/>
      <c r="E7" s="21" t="s">
        <v>7</v>
      </c>
      <c r="F7" s="9"/>
      <c r="G7" s="21" t="s">
        <v>7</v>
      </c>
      <c r="H7" s="3"/>
      <c r="I7" s="64"/>
    </row>
    <row r="8" spans="1:9" ht="15.75">
      <c r="A8" s="61" t="s">
        <v>6</v>
      </c>
      <c r="B8" s="5" t="str">
        <f>DATA!$B$14</f>
        <v>Tax-exempt Insurance (Medical + Dental + Vision):</v>
      </c>
      <c r="C8" s="27">
        <f>DATA!$C$14</f>
        <v>0</v>
      </c>
      <c r="D8" s="28"/>
      <c r="E8" s="29">
        <f>DATA!$C$14</f>
        <v>0</v>
      </c>
      <c r="F8" s="30"/>
      <c r="G8" s="29">
        <f>DATA!$C$14</f>
        <v>0</v>
      </c>
      <c r="H8" s="28"/>
      <c r="I8" s="64"/>
    </row>
    <row r="9" spans="1:9" ht="15.75">
      <c r="A9" s="61" t="s">
        <v>6</v>
      </c>
      <c r="B9" s="5" t="str">
        <f>DATA!$B$15</f>
        <v>Deferred Comp (employee+employer match): (1)</v>
      </c>
      <c r="C9" s="8">
        <f>DATA!$C$15</f>
        <v>0</v>
      </c>
      <c r="D9" s="3"/>
      <c r="E9" s="21" t="s">
        <v>7</v>
      </c>
      <c r="F9" s="9"/>
      <c r="G9" s="21" t="s">
        <v>7</v>
      </c>
      <c r="H9" s="3"/>
      <c r="I9" s="64"/>
    </row>
    <row r="10" spans="1:9" ht="15.75">
      <c r="A10" s="61" t="s">
        <v>6</v>
      </c>
      <c r="B10" s="5" t="str">
        <f>DATA!$B$16</f>
        <v>Tax-sheltered Annuity:</v>
      </c>
      <c r="C10" s="27">
        <f>DATA!$C$16</f>
        <v>0</v>
      </c>
      <c r="D10" s="28"/>
      <c r="E10" s="29" t="s">
        <v>7</v>
      </c>
      <c r="F10" s="30"/>
      <c r="G10" s="29" t="s">
        <v>7</v>
      </c>
      <c r="H10" s="28"/>
      <c r="I10" s="64"/>
    </row>
    <row r="11" spans="1:9" ht="15.75">
      <c r="A11" s="61" t="s">
        <v>6</v>
      </c>
      <c r="B11" s="5" t="str">
        <f>DATA!$B$17</f>
        <v>Pre-Tax Transportation: (2)</v>
      </c>
      <c r="C11" s="8">
        <f>DATA!$C$17</f>
        <v>0</v>
      </c>
      <c r="D11" s="3"/>
      <c r="E11" s="21">
        <f>DATA!$C$17</f>
        <v>0</v>
      </c>
      <c r="F11" s="9"/>
      <c r="G11" s="21">
        <f>DATA!$C$17</f>
        <v>0</v>
      </c>
      <c r="H11" s="3"/>
      <c r="I11" s="64"/>
    </row>
    <row r="12" spans="1:9" ht="15.75">
      <c r="A12" s="61" t="s">
        <v>6</v>
      </c>
      <c r="B12" s="5" t="str">
        <f>DATA!$B$18</f>
        <v>Medical Expense Account:</v>
      </c>
      <c r="C12" s="27">
        <f>DATA!$C$18</f>
        <v>0</v>
      </c>
      <c r="D12" s="28"/>
      <c r="E12" s="29">
        <f>DATA!$C$18</f>
        <v>0</v>
      </c>
      <c r="F12" s="28"/>
      <c r="G12" s="29">
        <f>DATA!$C$18</f>
        <v>0</v>
      </c>
      <c r="H12" s="28"/>
      <c r="I12" s="64"/>
    </row>
    <row r="13" spans="1:9" ht="15.75">
      <c r="A13" s="61" t="s">
        <v>6</v>
      </c>
      <c r="B13" s="5" t="str">
        <f>DATA!$B$19</f>
        <v>Dependent Care:</v>
      </c>
      <c r="C13" s="8">
        <f>DATA!$C$19</f>
        <v>0</v>
      </c>
      <c r="D13" s="3"/>
      <c r="E13" s="21">
        <f>DATA!$C$19</f>
        <v>0</v>
      </c>
      <c r="F13" s="3"/>
      <c r="G13" s="21">
        <f>DATA!$C$19</f>
        <v>0</v>
      </c>
      <c r="H13" s="3"/>
      <c r="I13" s="64"/>
    </row>
    <row r="14" spans="1:9" ht="15.75" customHeight="1">
      <c r="A14" s="61" t="s">
        <v>6</v>
      </c>
      <c r="B14" s="5" t="str">
        <f>DATA!$B$20</f>
        <v>Health Care Savings Plan:</v>
      </c>
      <c r="C14" s="124">
        <f>DATA!$C$20</f>
        <v>0</v>
      </c>
      <c r="D14" s="125"/>
      <c r="E14" s="35">
        <f>DATA!$C$20</f>
        <v>0</v>
      </c>
      <c r="F14" s="125"/>
      <c r="G14" s="35">
        <f>DATA!$C$20</f>
        <v>0</v>
      </c>
      <c r="H14" s="125"/>
      <c r="I14" s="64"/>
    </row>
    <row r="15" spans="1:9" ht="15.75" customHeight="1">
      <c r="A15" s="61" t="s">
        <v>6</v>
      </c>
      <c r="B15" s="5" t="str">
        <f>DATA!$B$21</f>
        <v>Health Savings Account:</v>
      </c>
      <c r="C15" s="8">
        <f>DATA!$C$21</f>
        <v>0</v>
      </c>
      <c r="D15" s="3"/>
      <c r="E15" s="21">
        <f>DATA!$C$21</f>
        <v>0</v>
      </c>
      <c r="F15" s="3"/>
      <c r="G15" s="21">
        <f>DATA!$C$21</f>
        <v>0</v>
      </c>
      <c r="H15" s="126"/>
      <c r="I15" s="64"/>
    </row>
    <row r="16" spans="1:9" ht="15.75">
      <c r="A16" s="61" t="s">
        <v>6</v>
      </c>
      <c r="B16" s="5" t="str">
        <f>DATA!$B$23</f>
        <v>Non-taxable Business Expenses:</v>
      </c>
      <c r="C16" s="37">
        <f>DATA!$C$23</f>
        <v>0</v>
      </c>
      <c r="D16" s="38"/>
      <c r="E16" s="36">
        <f>DATA!$C$23</f>
        <v>0</v>
      </c>
      <c r="F16" s="39"/>
      <c r="G16" s="36">
        <f>DATA!$C$23</f>
        <v>0</v>
      </c>
      <c r="H16" s="38"/>
      <c r="I16" s="64"/>
    </row>
    <row r="17" spans="1:9" ht="15.75">
      <c r="A17" s="61" t="s">
        <v>6</v>
      </c>
      <c r="B17" s="5" t="str">
        <f>DATA!$B$24</f>
        <v>Vac or Sev Payoffs to Health Care Savings Plan:</v>
      </c>
      <c r="C17" s="127">
        <f>DATA!$C$24</f>
        <v>0</v>
      </c>
      <c r="D17" s="126"/>
      <c r="E17" s="127">
        <f>DATA!$C$24</f>
        <v>0</v>
      </c>
      <c r="F17" s="126"/>
      <c r="G17" s="127">
        <f>DATA!$C$24</f>
        <v>0</v>
      </c>
      <c r="H17" s="126"/>
      <c r="I17" s="64"/>
    </row>
    <row r="18" spans="1:9" ht="15.75">
      <c r="A18" s="61" t="s">
        <v>6</v>
      </c>
      <c r="B18" s="5" t="str">
        <f>DATA!$B$25</f>
        <v>Military Salary Differential:</v>
      </c>
      <c r="C18" s="36" t="s">
        <v>7</v>
      </c>
      <c r="D18" s="128"/>
      <c r="E18" s="36">
        <f>DATA!$C$25</f>
        <v>0</v>
      </c>
      <c r="F18" s="128"/>
      <c r="G18" s="36">
        <f>DATA!$C$25</f>
        <v>0</v>
      </c>
      <c r="H18" s="128"/>
      <c r="I18" s="64"/>
    </row>
    <row r="19" spans="1:9" ht="16.5" thickBot="1">
      <c r="A19" s="61" t="s">
        <v>6</v>
      </c>
      <c r="B19" s="5" t="str">
        <f>DATA!$B$26</f>
        <v>Grievance - (Personal injury):</v>
      </c>
      <c r="C19" s="132">
        <f>DATA!$C$26</f>
        <v>0</v>
      </c>
      <c r="D19" s="134"/>
      <c r="E19" s="135">
        <f>DATA!$C$26</f>
        <v>0</v>
      </c>
      <c r="F19" s="134"/>
      <c r="G19" s="135">
        <f>DATA!$C$26</f>
        <v>0</v>
      </c>
      <c r="H19" s="134"/>
      <c r="I19" s="64"/>
    </row>
    <row r="20" spans="1:9" ht="16.5" thickTop="1">
      <c r="A20" s="4"/>
      <c r="B20" s="60" t="s">
        <v>57</v>
      </c>
      <c r="C20" s="31"/>
      <c r="D20" s="32">
        <f>SUM(C7:C19)</f>
        <v>0</v>
      </c>
      <c r="E20" s="31"/>
      <c r="F20" s="32">
        <f>SUM(E7:E19)</f>
        <v>0</v>
      </c>
      <c r="G20" s="31"/>
      <c r="H20" s="32">
        <f>SUM(G7:G19)</f>
        <v>0</v>
      </c>
      <c r="I20" s="64"/>
    </row>
    <row r="21" spans="1:9" ht="15.75">
      <c r="A21" s="4"/>
      <c r="B21" s="5" t="s">
        <v>1</v>
      </c>
      <c r="C21" s="10"/>
      <c r="D21" s="20"/>
      <c r="E21" s="23"/>
      <c r="F21" s="3"/>
      <c r="G21" s="23"/>
      <c r="H21" s="3"/>
      <c r="I21" s="66"/>
    </row>
    <row r="22" spans="1:9" ht="15.75">
      <c r="A22" s="4" t="s">
        <v>8</v>
      </c>
      <c r="B22" s="5" t="str">
        <f>DATA!$B$33</f>
        <v>Deferred Comp Match (match only):</v>
      </c>
      <c r="C22" s="8">
        <f>DATA!$C$33</f>
        <v>0</v>
      </c>
      <c r="D22" s="3"/>
      <c r="E22" s="8">
        <f>DATA!$C$33</f>
        <v>0</v>
      </c>
      <c r="F22" s="3"/>
      <c r="G22" s="8">
        <f>DATA!$C$33</f>
        <v>0</v>
      </c>
      <c r="H22" s="3"/>
      <c r="I22" s="64"/>
    </row>
    <row r="23" spans="1:9" ht="15.75">
      <c r="A23" s="61" t="s">
        <v>8</v>
      </c>
      <c r="B23" s="5" t="str">
        <f>DATA!$B$34</f>
        <v>Taxable Basic Life Insurance (Basic Life or Mgr Life):</v>
      </c>
      <c r="C23" s="27">
        <f>DATA!$C$34</f>
        <v>0</v>
      </c>
      <c r="D23" s="28"/>
      <c r="E23" s="27">
        <f>DATA!$C$34</f>
        <v>0</v>
      </c>
      <c r="F23" s="28"/>
      <c r="G23" s="27">
        <f>DATA!$C$34</f>
        <v>0</v>
      </c>
      <c r="H23" s="28"/>
      <c r="I23" s="64"/>
    </row>
    <row r="24" spans="1:9" ht="15.75" customHeight="1">
      <c r="A24" s="61" t="s">
        <v>8</v>
      </c>
      <c r="B24" s="5" t="str">
        <f>DATA!$B$27</f>
        <v>Taxable Business Expense submitted more than 60 days after travel (Tax Adj BE*#):</v>
      </c>
      <c r="C24" s="34">
        <f>DATA!$C$27</f>
        <v>0</v>
      </c>
      <c r="D24" s="3"/>
      <c r="E24" s="34">
        <f>DATA!$C$27</f>
        <v>0</v>
      </c>
      <c r="F24" s="3"/>
      <c r="G24" s="34">
        <f>DATA!$C$27</f>
        <v>0</v>
      </c>
      <c r="H24" s="3"/>
      <c r="I24" s="64"/>
    </row>
    <row r="25" spans="1:9" ht="15.75">
      <c r="A25" s="61" t="s">
        <v>8</v>
      </c>
      <c r="B25" s="5" t="str">
        <f>DATA!$B$28</f>
        <v>Personal Use of Employer-provided Vehicle:</v>
      </c>
      <c r="C25" s="27">
        <f>DATA!$C$28</f>
        <v>0</v>
      </c>
      <c r="D25" s="28"/>
      <c r="E25" s="27">
        <f>DATA!$C$28</f>
        <v>0</v>
      </c>
      <c r="F25" s="28"/>
      <c r="G25" s="27">
        <f>DATA!$C$28</f>
        <v>0</v>
      </c>
      <c r="H25" s="28"/>
      <c r="I25" s="64"/>
    </row>
    <row r="26" spans="1:9" ht="15.75">
      <c r="A26" s="61" t="s">
        <v>8</v>
      </c>
      <c r="B26" s="5" t="str">
        <f>DATA!$B$29</f>
        <v>Tuition Waiver:</v>
      </c>
      <c r="C26" s="8">
        <f>DATA!$C$29</f>
        <v>0</v>
      </c>
      <c r="D26" s="3"/>
      <c r="E26" s="8">
        <f>DATA!$C$29</f>
        <v>0</v>
      </c>
      <c r="F26" s="3"/>
      <c r="G26" s="8">
        <f>DATA!$C$29</f>
        <v>0</v>
      </c>
      <c r="H26" s="3"/>
      <c r="I26" s="64"/>
    </row>
    <row r="27" spans="1:9" ht="15.75">
      <c r="A27" s="61" t="s">
        <v>8</v>
      </c>
      <c r="B27" s="5" t="str">
        <f>DATA!$B$30</f>
        <v>Itasca State Park Tip:</v>
      </c>
      <c r="C27" s="27">
        <f>DATA!$C$30</f>
        <v>0</v>
      </c>
      <c r="D27" s="28"/>
      <c r="E27" s="27">
        <f>DATA!$C$30</f>
        <v>0</v>
      </c>
      <c r="F27" s="28"/>
      <c r="G27" s="27">
        <f>DATA!$C$30</f>
        <v>0</v>
      </c>
      <c r="H27" s="28"/>
      <c r="I27" s="64"/>
    </row>
    <row r="28" spans="1:9" ht="16.5" thickBot="1">
      <c r="A28" s="61"/>
      <c r="B28" s="5" t="str">
        <f>DATA!$B$31</f>
        <v>Debit Card Overpayments:</v>
      </c>
      <c r="C28" s="132">
        <f>DATA!$C$31</f>
        <v>0</v>
      </c>
      <c r="D28" s="133"/>
      <c r="E28" s="132">
        <f>DATA!$C$31</f>
        <v>0</v>
      </c>
      <c r="F28" s="133"/>
      <c r="G28" s="132">
        <f>DATA!$C$31</f>
        <v>0</v>
      </c>
      <c r="H28" s="133"/>
      <c r="I28" s="64"/>
    </row>
    <row r="29" spans="1:9" ht="16.5" thickTop="1">
      <c r="A29" s="22"/>
      <c r="B29" s="60" t="s">
        <v>58</v>
      </c>
      <c r="C29" s="8"/>
      <c r="D29" s="11">
        <f>SUM(C22:C28)</f>
        <v>0</v>
      </c>
      <c r="E29" s="21"/>
      <c r="F29" s="11">
        <f>SUM(E22:E28)</f>
        <v>0</v>
      </c>
      <c r="G29" s="8"/>
      <c r="H29" s="11">
        <f>SUM(G22:G28)</f>
        <v>0</v>
      </c>
      <c r="I29" s="64"/>
    </row>
    <row r="30" spans="1:9" ht="15.75">
      <c r="A30" s="112"/>
      <c r="B30" s="112"/>
      <c r="C30" s="3"/>
      <c r="D30" s="20"/>
      <c r="E30" s="20"/>
      <c r="F30" s="3"/>
      <c r="G30" s="3"/>
      <c r="H30" s="3"/>
      <c r="I30" s="66"/>
    </row>
    <row r="31" spans="1:9" ht="15.75">
      <c r="A31" s="14" t="s">
        <v>15</v>
      </c>
      <c r="B31" s="26"/>
      <c r="C31" s="14"/>
      <c r="D31" s="15">
        <f>D6+D29-D20</f>
        <v>0</v>
      </c>
      <c r="E31" s="14"/>
      <c r="F31" s="16">
        <f>IF(F32&gt;F33,+F33,F32)</f>
        <v>0</v>
      </c>
      <c r="G31" s="14"/>
      <c r="H31" s="15">
        <f>H6+H29-H20</f>
        <v>0</v>
      </c>
      <c r="I31" s="64"/>
    </row>
    <row r="32" spans="1:9" ht="15.75">
      <c r="A32" s="22"/>
      <c r="B32" s="5"/>
      <c r="C32" s="3"/>
      <c r="D32" s="20"/>
      <c r="E32" s="20"/>
      <c r="F32" s="6">
        <f>F6+F29-F20</f>
        <v>0</v>
      </c>
      <c r="G32" s="3"/>
      <c r="H32" s="3"/>
      <c r="I32" s="66"/>
    </row>
    <row r="33" spans="1:9" ht="16.5" thickBot="1">
      <c r="A33" s="5"/>
      <c r="B33" s="5"/>
      <c r="C33" s="3"/>
      <c r="D33" s="24" t="s">
        <v>9</v>
      </c>
      <c r="E33" s="112"/>
      <c r="F33" s="7">
        <v>176100</v>
      </c>
      <c r="G33" s="3"/>
      <c r="H33" s="12" t="s">
        <v>10</v>
      </c>
      <c r="I33" s="64"/>
    </row>
    <row r="34" spans="1:9" ht="15.75" thickTop="1">
      <c r="A34" s="111" t="s">
        <v>44</v>
      </c>
      <c r="B34" s="25"/>
      <c r="C34" s="1"/>
      <c r="D34" s="13"/>
      <c r="E34" s="2"/>
      <c r="F34" s="2"/>
      <c r="G34" s="2"/>
      <c r="H34" s="1"/>
      <c r="I34" s="66"/>
    </row>
    <row r="35" spans="1:9" hidden="1">
      <c r="A35" s="1"/>
      <c r="B35" s="25"/>
      <c r="C35" s="1"/>
      <c r="D35" s="1"/>
      <c r="E35" s="2"/>
      <c r="F35" s="2"/>
      <c r="G35" s="2"/>
      <c r="H35" s="1"/>
    </row>
    <row r="36" spans="1:9" hidden="1">
      <c r="A36" s="1"/>
      <c r="B36" s="25"/>
      <c r="C36" s="1"/>
      <c r="D36" s="1"/>
      <c r="E36" s="2"/>
      <c r="F36" s="2"/>
      <c r="G36" s="2"/>
      <c r="H36" s="1"/>
    </row>
    <row r="37" spans="1:9" hidden="1">
      <c r="A37" s="1"/>
      <c r="B37" s="25"/>
      <c r="C37" s="1"/>
      <c r="D37" s="1"/>
      <c r="E37" s="1"/>
      <c r="F37" s="1"/>
      <c r="G37" s="1"/>
      <c r="H37" s="1"/>
    </row>
    <row r="38" spans="1:9" hidden="1">
      <c r="A38" s="1"/>
      <c r="B38" s="25"/>
      <c r="C38" s="1"/>
      <c r="D38" s="1"/>
      <c r="E38" s="1"/>
      <c r="F38" s="1"/>
      <c r="G38" s="1"/>
      <c r="H38" s="1"/>
    </row>
    <row r="39" spans="1:9" hidden="1">
      <c r="A39" s="1"/>
      <c r="B39" s="1"/>
      <c r="C39" s="1"/>
      <c r="D39" s="1"/>
      <c r="E39" s="1"/>
      <c r="F39" s="1"/>
      <c r="G39" s="1"/>
      <c r="H39" s="1"/>
    </row>
    <row r="40" spans="1:9" hidden="1">
      <c r="A40" s="1"/>
      <c r="B40" s="1"/>
      <c r="C40" s="1"/>
      <c r="D40" s="1"/>
      <c r="E40" s="1"/>
      <c r="F40" s="1"/>
      <c r="G40" s="1"/>
      <c r="H40" s="1"/>
    </row>
    <row r="41" spans="1:9" hidden="1">
      <c r="A41" s="1"/>
      <c r="B41" s="1"/>
      <c r="C41" s="1"/>
      <c r="D41" s="1"/>
      <c r="E41" s="1"/>
      <c r="F41" s="1"/>
      <c r="G41" s="1"/>
      <c r="H41" s="1"/>
    </row>
    <row r="42" spans="1:9" hidden="1">
      <c r="A42" s="1"/>
      <c r="B42" s="1"/>
      <c r="C42" s="1"/>
      <c r="D42" s="1"/>
      <c r="E42" s="1"/>
      <c r="F42" s="1"/>
      <c r="G42" s="1"/>
      <c r="H42" s="1"/>
    </row>
    <row r="43" spans="1:9" hidden="1">
      <c r="A43" s="1"/>
      <c r="B43" s="1"/>
      <c r="C43" s="1"/>
      <c r="D43" s="1"/>
      <c r="E43" s="1"/>
      <c r="F43" s="1"/>
      <c r="G43" s="1"/>
      <c r="H43" s="1"/>
    </row>
    <row r="44" spans="1:9" hidden="1">
      <c r="A44" s="1"/>
      <c r="B44" s="1"/>
      <c r="C44" s="1"/>
      <c r="D44" s="1"/>
      <c r="E44" s="1"/>
      <c r="F44" s="1"/>
      <c r="G44" s="1"/>
      <c r="H44" s="1"/>
    </row>
    <row r="45" spans="1:9" hidden="1">
      <c r="A45" s="1"/>
      <c r="B45" s="1"/>
      <c r="C45" s="1"/>
      <c r="D45" s="1"/>
      <c r="E45" s="1"/>
      <c r="F45" s="1"/>
      <c r="G45" s="1"/>
      <c r="H45" s="1"/>
    </row>
    <row r="46" spans="1:9" hidden="1">
      <c r="A46" s="1"/>
      <c r="B46" s="1"/>
      <c r="C46" s="1"/>
      <c r="D46" s="1"/>
      <c r="E46" s="1"/>
      <c r="F46" s="1"/>
      <c r="G46" s="1"/>
      <c r="H46" s="1"/>
    </row>
    <row r="47" spans="1:9" hidden="1">
      <c r="A47" s="1"/>
      <c r="B47" s="1"/>
      <c r="C47" s="1"/>
      <c r="D47" s="1"/>
      <c r="E47" s="1"/>
      <c r="F47" s="1"/>
      <c r="G47" s="1"/>
      <c r="H47" s="1"/>
    </row>
    <row r="48" spans="1:9" hidden="1">
      <c r="A48" s="1"/>
      <c r="B48" s="1"/>
      <c r="C48" s="1"/>
      <c r="D48" s="1"/>
      <c r="E48" s="1"/>
      <c r="F48" s="1"/>
      <c r="G48" s="1"/>
      <c r="H48" s="1"/>
    </row>
    <row r="49" spans="1:8" hidden="1">
      <c r="A49" s="1"/>
      <c r="B49" s="1"/>
      <c r="C49" s="1"/>
      <c r="D49" s="1"/>
      <c r="E49" s="1"/>
      <c r="F49" s="1"/>
      <c r="G49" s="1"/>
      <c r="H49" s="1"/>
    </row>
    <row r="50" spans="1:8" hidden="1">
      <c r="A50" s="1"/>
      <c r="B50" s="1"/>
      <c r="C50" s="1"/>
      <c r="D50" s="1"/>
      <c r="E50" s="1"/>
      <c r="F50" s="1"/>
      <c r="G50" s="1"/>
      <c r="H50" s="1"/>
    </row>
    <row r="51" spans="1:8" hidden="1">
      <c r="A51" s="1"/>
      <c r="B51" s="1"/>
      <c r="C51" s="1"/>
      <c r="D51" s="1"/>
      <c r="E51" s="1"/>
      <c r="F51" s="1"/>
      <c r="G51" s="1"/>
      <c r="H51" s="1"/>
    </row>
    <row r="52" spans="1:8" hidden="1">
      <c r="A52" s="1"/>
      <c r="B52" s="1"/>
      <c r="C52" s="1"/>
      <c r="D52" s="1"/>
      <c r="E52" s="1"/>
      <c r="F52" s="1"/>
      <c r="G52" s="1"/>
      <c r="H52" s="1"/>
    </row>
    <row r="53" spans="1:8" hidden="1">
      <c r="A53" s="1"/>
      <c r="B53" s="1"/>
      <c r="C53" s="1"/>
      <c r="D53" s="1"/>
      <c r="E53" s="1"/>
      <c r="F53" s="1"/>
      <c r="G53" s="1"/>
      <c r="H53" s="1"/>
    </row>
    <row r="54" spans="1:8" hidden="1">
      <c r="A54" s="1"/>
      <c r="B54" s="1"/>
      <c r="C54" s="1"/>
      <c r="D54" s="1"/>
      <c r="E54" s="1"/>
      <c r="F54" s="1"/>
      <c r="G54" s="1"/>
      <c r="H54" s="1"/>
    </row>
    <row r="55" spans="1:8" hidden="1">
      <c r="A55" s="1"/>
      <c r="B55" s="1"/>
      <c r="C55" s="1"/>
      <c r="D55" s="1"/>
      <c r="E55" s="1"/>
      <c r="F55" s="1"/>
      <c r="G55" s="1"/>
      <c r="H55" s="1"/>
    </row>
    <row r="56" spans="1:8" hidden="1">
      <c r="A56" s="1"/>
      <c r="B56" s="1"/>
      <c r="C56" s="1"/>
      <c r="D56" s="1"/>
      <c r="E56" s="1"/>
      <c r="F56" s="1"/>
      <c r="G56" s="1"/>
      <c r="H56" s="1"/>
    </row>
    <row r="57" spans="1:8" hidden="1">
      <c r="A57" s="1"/>
      <c r="B57" s="1"/>
      <c r="C57" s="1"/>
      <c r="D57" s="1"/>
      <c r="E57" s="1"/>
      <c r="F57" s="1"/>
      <c r="G57" s="1"/>
      <c r="H57" s="1"/>
    </row>
    <row r="58" spans="1:8" hidden="1">
      <c r="A58" s="1"/>
      <c r="B58" s="1"/>
      <c r="C58" s="1"/>
      <c r="D58" s="1"/>
      <c r="E58" s="1"/>
      <c r="F58" s="1"/>
      <c r="G58" s="1"/>
      <c r="H58" s="1"/>
    </row>
    <row r="59" spans="1:8" hidden="1">
      <c r="A59" s="1"/>
      <c r="B59" s="1"/>
      <c r="C59" s="1"/>
      <c r="D59" s="1"/>
      <c r="E59" s="1"/>
      <c r="F59" s="1"/>
      <c r="G59" s="1"/>
      <c r="H59" s="1"/>
    </row>
    <row r="60" spans="1:8" hidden="1">
      <c r="A60" s="1"/>
      <c r="B60" s="1"/>
      <c r="C60" s="1"/>
      <c r="D60" s="1"/>
      <c r="E60" s="1"/>
      <c r="F60" s="1"/>
      <c r="G60" s="1"/>
      <c r="H60" s="1"/>
    </row>
    <row r="61" spans="1:8" hidden="1">
      <c r="A61" s="1"/>
      <c r="B61" s="1"/>
      <c r="C61" s="1"/>
      <c r="D61" s="1"/>
      <c r="E61" s="1"/>
      <c r="F61" s="1"/>
      <c r="G61" s="1"/>
      <c r="H61" s="1"/>
    </row>
    <row r="62" spans="1:8" hidden="1">
      <c r="A62" s="1"/>
      <c r="B62" s="1"/>
      <c r="C62" s="1"/>
      <c r="D62" s="1"/>
      <c r="E62" s="1"/>
      <c r="F62" s="1"/>
      <c r="G62" s="1"/>
      <c r="H62" s="1"/>
    </row>
    <row r="63" spans="1:8" hidden="1">
      <c r="A63" s="1"/>
      <c r="B63" s="1"/>
      <c r="C63" s="1"/>
      <c r="D63" s="1"/>
      <c r="E63" s="1"/>
      <c r="F63" s="1"/>
      <c r="G63" s="1"/>
      <c r="H63" s="1"/>
    </row>
    <row r="64" spans="1:8" hidden="1">
      <c r="A64" s="1"/>
      <c r="B64" s="1"/>
      <c r="C64" s="1"/>
      <c r="D64" s="1"/>
      <c r="E64" s="1"/>
      <c r="F64" s="1"/>
      <c r="G64" s="1"/>
      <c r="H64" s="1"/>
    </row>
    <row r="65" spans="1:8" hidden="1">
      <c r="A65" s="1"/>
      <c r="B65" s="1"/>
      <c r="C65" s="1"/>
      <c r="D65" s="1"/>
      <c r="E65" s="1"/>
      <c r="F65" s="1"/>
      <c r="G65" s="1"/>
      <c r="H65" s="1"/>
    </row>
    <row r="66" spans="1:8" hidden="1">
      <c r="A66" s="1"/>
      <c r="B66" s="1"/>
      <c r="C66" s="1"/>
      <c r="D66" s="1"/>
      <c r="E66" s="1"/>
      <c r="F66" s="1"/>
      <c r="G66" s="1"/>
      <c r="H66" s="1"/>
    </row>
  </sheetData>
  <sheetProtection algorithmName="SHA-512" hashValue="yhHZ3egQfRzc5KJiFv80OLhj+V85fKBWtXcrc4TdU88d6wOypLgqRFOy482SU5AaHiC84nY59P3jlbcJyEhA8w==" saltValue="xrVFOD3b/Pcq5YKOBaHZKA==" spinCount="100000" sheet="1" objects="1" scenarios="1"/>
  <phoneticPr fontId="0" type="noConversion"/>
  <pageMargins left="0.45" right="0.25" top="1.25" bottom="0.58699999999999997" header="0.5" footer="0.5"/>
  <pageSetup scale="61" orientation="landscape" r:id="rId1"/>
  <headerFooter alignWithMargins="0">
    <oddHeader>&amp;LMinnesota Management &amp; Budget&amp;CW-2 Calculator&amp;R&amp;D</oddHeader>
    <oddFooter>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"/>
  <sheetViews>
    <sheetView zoomScale="80" workbookViewId="0"/>
  </sheetViews>
  <sheetFormatPr defaultRowHeight="15"/>
  <cols>
    <col min="1" max="1" width="17.21875" bestFit="1" customWidth="1"/>
    <col min="2" max="2" width="38.44140625" customWidth="1"/>
    <col min="3" max="3" width="16.6640625" bestFit="1" customWidth="1"/>
    <col min="4" max="4" width="16.5546875" customWidth="1"/>
    <col min="5" max="5" width="13.77734375" customWidth="1"/>
    <col min="6" max="6" width="14.33203125" customWidth="1"/>
    <col min="7" max="7" width="13.88671875" customWidth="1"/>
    <col min="8" max="8" width="14.88671875" customWidth="1"/>
  </cols>
  <sheetData/>
  <phoneticPr fontId="0" type="noConversion"/>
  <pageMargins left="0.75" right="0.75" top="1" bottom="1" header="0.5" footer="0.5"/>
  <pageSetup scale="51" orientation="portrait" r:id="rId1"/>
  <headerFooter alignWithMargins="0">
    <oddFooter>&amp;C&amp;D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locked="0" defaultSize="0" autoFill="0" autoLine="0" autoPict="0" macro="[0]!INSTRUCTIONS">
                <anchor moveWithCells="1" sizeWithCells="1">
                  <from>
                    <xdr:col>5</xdr:col>
                    <xdr:colOff>361950</xdr:colOff>
                    <xdr:row>3</xdr:row>
                    <xdr:rowOff>38100</xdr:rowOff>
                  </from>
                  <to>
                    <xdr:col>7</xdr:col>
                    <xdr:colOff>104775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locked="0" defaultSize="0" autoFill="0" autoLine="0" autoPict="0" macro="[0]!REVIEW_W2">
                <anchor moveWithCells="1" sizeWithCells="1">
                  <from>
                    <xdr:col>5</xdr:col>
                    <xdr:colOff>323850</xdr:colOff>
                    <xdr:row>10</xdr:row>
                    <xdr:rowOff>28575</xdr:rowOff>
                  </from>
                  <to>
                    <xdr:col>7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locked="0" defaultSize="0" autoFill="0" autoLine="0" autoPict="0" macro="[0]!Exit_Application">
                <anchor moveWithCells="1" sizeWithCells="1">
                  <from>
                    <xdr:col>5</xdr:col>
                    <xdr:colOff>85725</xdr:colOff>
                    <xdr:row>21</xdr:row>
                    <xdr:rowOff>133350</xdr:rowOff>
                  </from>
                  <to>
                    <xdr:col>7</xdr:col>
                    <xdr:colOff>352425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Pict="0" macro="[0]!SCREEN_80">
                <anchor moveWithCells="1" sizeWithCells="1">
                  <from>
                    <xdr:col>5</xdr:col>
                    <xdr:colOff>276225</xdr:colOff>
                    <xdr:row>16</xdr:row>
                    <xdr:rowOff>171450</xdr:rowOff>
                  </from>
                  <to>
                    <xdr:col>6</xdr:col>
                    <xdr:colOff>19050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Pict="0" macro="[0]!SCREEN_100">
                <anchor moveWithCells="1" sizeWithCells="1">
                  <from>
                    <xdr:col>5</xdr:col>
                    <xdr:colOff>276225</xdr:colOff>
                    <xdr:row>19</xdr:row>
                    <xdr:rowOff>0</xdr:rowOff>
                  </from>
                  <to>
                    <xdr:col>6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Button 6">
              <controlPr defaultSize="0" print="0" autoFill="0" autoPict="0" macro="[0]!SCREEN_95">
                <anchor moveWithCells="1" sizeWithCells="1">
                  <from>
                    <xdr:col>6</xdr:col>
                    <xdr:colOff>323850</xdr:colOff>
                    <xdr:row>16</xdr:row>
                    <xdr:rowOff>152400</xdr:rowOff>
                  </from>
                  <to>
                    <xdr:col>7</xdr:col>
                    <xdr:colOff>66675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Button 7">
              <controlPr defaultSize="0" print="0" autoFill="0" autoPict="0" macro="[0]!SCREEN_115">
                <anchor moveWithCells="1" sizeWithCells="1">
                  <from>
                    <xdr:col>6</xdr:col>
                    <xdr:colOff>342900</xdr:colOff>
                    <xdr:row>19</xdr:row>
                    <xdr:rowOff>0</xdr:rowOff>
                  </from>
                  <to>
                    <xdr:col>7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Button 8">
              <controlPr defaultSize="0" print="0" autoFill="0" autoPict="0" macro="[0]!CLEAR">
                <anchor moveWithCells="1">
                  <from>
                    <xdr:col>5</xdr:col>
                    <xdr:colOff>361950</xdr:colOff>
                    <xdr:row>7</xdr:row>
                    <xdr:rowOff>85725</xdr:rowOff>
                  </from>
                  <to>
                    <xdr:col>6</xdr:col>
                    <xdr:colOff>361950</xdr:colOff>
                    <xdr:row>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INSTRUCTIONS</vt:lpstr>
      <vt:lpstr>W-2 BOXES</vt:lpstr>
      <vt:lpstr>PRINT</vt:lpstr>
      <vt:lpstr>DATA!Print_Area</vt:lpstr>
      <vt:lpstr>INSTRUCTIONS!Print_Area</vt:lpstr>
      <vt:lpstr>'W-2 BOXES'!Print_Area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W-2 Calculator</dc:title>
  <dc:subject>Calculating Form W-2 Information</dc:subject>
  <dc:creator>State of Minnesota</dc:creator>
  <cp:lastModifiedBy>Kienholz, Jason (He/Him/His) (MMB)</cp:lastModifiedBy>
  <cp:lastPrinted>2016-12-14T20:02:36Z</cp:lastPrinted>
  <dcterms:created xsi:type="dcterms:W3CDTF">1998-12-14T19:12:22Z</dcterms:created>
  <dcterms:modified xsi:type="dcterms:W3CDTF">2025-12-22T22:37:50Z</dcterms:modified>
</cp:coreProperties>
</file>