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n365-my.sharepoint.com/personal/taylor_putz_state_mn_us/Documents/Desktop/"/>
    </mc:Choice>
  </mc:AlternateContent>
  <xr:revisionPtr revIDLastSave="1" documentId="8_{5F74E808-EBEA-4F56-8EE3-B1796759612A}" xr6:coauthVersionLast="47" xr6:coauthVersionMax="47" xr10:uidLastSave="{E79418D3-3566-4E21-962F-C95AB8B20C25}"/>
  <bookViews>
    <workbookView xWindow="-108" yWindow="-108" windowWidth="23256" windowHeight="12456" tabRatio="690" xr2:uid="{00000000-000D-0000-FFFF-FFFF00000000}"/>
  </bookViews>
  <sheets>
    <sheet name="1. Cover" sheetId="4" r:id="rId1"/>
    <sheet name="2. WUA" sheetId="1" r:id="rId2"/>
    <sheet name="3. AUUA" sheetId="2" r:id="rId3"/>
  </sheets>
  <definedNames>
    <definedName name="_xlnm._FilterDatabase" localSheetId="1" hidden="1">'2. WUA'!$A$1:$S$1</definedName>
    <definedName name="_xlnm._FilterDatabase" localSheetId="2" hidden="1">'3. AUUA'!$A$7:$O$19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0" i="1" l="1"/>
  <c r="X9" i="1"/>
  <c r="X8" i="1"/>
  <c r="X7" i="1"/>
  <c r="X6" i="1"/>
  <c r="X5" i="1"/>
  <c r="X4" i="1"/>
  <c r="X3" i="1"/>
  <c r="X2" i="1"/>
  <c r="W10" i="1"/>
  <c r="W9" i="1"/>
  <c r="W8" i="1"/>
  <c r="W7" i="1"/>
  <c r="W6" i="1"/>
  <c r="W5" i="1"/>
  <c r="W4" i="1"/>
  <c r="W3" i="1"/>
  <c r="W2" i="1"/>
  <c r="V10" i="1"/>
  <c r="V9" i="1"/>
  <c r="V8" i="1"/>
  <c r="V7" i="1"/>
  <c r="V6" i="1"/>
  <c r="V5" i="1"/>
  <c r="V4" i="1"/>
  <c r="V3" i="1"/>
  <c r="V2" i="1"/>
  <c r="J18" i="2" l="1"/>
  <c r="D18" i="2"/>
  <c r="C18" i="2"/>
  <c r="G18" i="2" s="1"/>
  <c r="J17" i="2"/>
  <c r="D17" i="2"/>
  <c r="C17" i="2"/>
  <c r="M17" i="2" s="1"/>
  <c r="J16" i="2"/>
  <c r="D16" i="2"/>
  <c r="C16" i="2"/>
  <c r="M16" i="2" s="1"/>
  <c r="J15" i="2"/>
  <c r="D15" i="2"/>
  <c r="C15" i="2"/>
  <c r="M15" i="2" s="1"/>
  <c r="J14" i="2"/>
  <c r="D14" i="2"/>
  <c r="C14" i="2"/>
  <c r="M14" i="2" s="1"/>
  <c r="J13" i="2"/>
  <c r="D13" i="2"/>
  <c r="C13" i="2"/>
  <c r="M13" i="2" s="1"/>
  <c r="C11" i="2"/>
  <c r="J12" i="2"/>
  <c r="D12" i="2"/>
  <c r="C12" i="2"/>
  <c r="M12" i="2" s="1"/>
  <c r="J11" i="2"/>
  <c r="D11" i="2"/>
  <c r="J10" i="2"/>
  <c r="D10" i="2"/>
  <c r="G11" i="2" l="1"/>
  <c r="H11" i="2" s="1"/>
  <c r="I11" i="2" s="1"/>
  <c r="E11" i="2"/>
  <c r="M11" i="2"/>
  <c r="N11" i="2" s="1"/>
  <c r="K11" i="2"/>
  <c r="C10" i="2"/>
  <c r="J19" i="2"/>
  <c r="K18" i="2"/>
  <c r="M18" i="2"/>
  <c r="E17" i="2"/>
  <c r="G17" i="2"/>
  <c r="E16" i="2"/>
  <c r="K17" i="2"/>
  <c r="G16" i="2"/>
  <c r="E15" i="2"/>
  <c r="K16" i="2"/>
  <c r="G15" i="2"/>
  <c r="E14" i="2"/>
  <c r="K15" i="2"/>
  <c r="G14" i="2"/>
  <c r="H18" i="2"/>
  <c r="E13" i="2"/>
  <c r="K14" i="2"/>
  <c r="G13" i="2"/>
  <c r="E12" i="2"/>
  <c r="K13" i="2"/>
  <c r="G12" i="2"/>
  <c r="K12" i="2"/>
  <c r="E18" i="2"/>
  <c r="C19" i="2" l="1"/>
  <c r="E10" i="2"/>
  <c r="K10" i="2"/>
  <c r="M10" i="2"/>
  <c r="M19" i="2" s="1"/>
  <c r="G10" i="2"/>
  <c r="D19" i="2" l="1"/>
  <c r="N18" i="2"/>
  <c r="O18" i="2" s="1"/>
  <c r="I18" i="2"/>
  <c r="N17" i="2"/>
  <c r="O17" i="2" s="1"/>
  <c r="H17" i="2"/>
  <c r="I17" i="2" s="1"/>
  <c r="N16" i="2"/>
  <c r="O16" i="2" s="1"/>
  <c r="H16" i="2"/>
  <c r="I16" i="2" s="1"/>
  <c r="N15" i="2"/>
  <c r="O15" i="2" s="1"/>
  <c r="H15" i="2"/>
  <c r="I15" i="2" s="1"/>
  <c r="N14" i="2"/>
  <c r="O14" i="2" s="1"/>
  <c r="H14" i="2"/>
  <c r="I14" i="2" s="1"/>
  <c r="N13" i="2"/>
  <c r="O13" i="2" s="1"/>
  <c r="H13" i="2"/>
  <c r="I13" i="2" s="1"/>
  <c r="N12" i="2"/>
  <c r="O12" i="2" s="1"/>
  <c r="H12" i="2"/>
  <c r="I12" i="2" s="1"/>
  <c r="N10" i="2"/>
  <c r="H10" i="2"/>
  <c r="O10" i="2" l="1"/>
  <c r="I10" i="2"/>
  <c r="O11" i="2"/>
  <c r="G19" i="2"/>
  <c r="N19" i="2" l="1"/>
  <c r="H19" i="2" l="1"/>
</calcChain>
</file>

<file path=xl/sharedStrings.xml><?xml version="1.0" encoding="utf-8"?>
<sst xmlns="http://schemas.openxmlformats.org/spreadsheetml/2006/main" count="81" uniqueCount="72">
  <si>
    <t>Sales</t>
  </si>
  <si>
    <t>Technicians</t>
  </si>
  <si>
    <t xml:space="preserve">Address </t>
  </si>
  <si>
    <t>Job Group</t>
  </si>
  <si>
    <t>Officials and Managers</t>
  </si>
  <si>
    <t>Professionals</t>
  </si>
  <si>
    <t>Office/Clerical</t>
  </si>
  <si>
    <t>Skilled Craft</t>
  </si>
  <si>
    <t>Operatives</t>
  </si>
  <si>
    <t>Laborers</t>
  </si>
  <si>
    <t>Service Workers</t>
  </si>
  <si>
    <t>Total (MDHR Only)</t>
  </si>
  <si>
    <t xml:space="preserve">STOP STOP  STOP  STOP  STOP     </t>
  </si>
  <si>
    <t xml:space="preserve">Total Employees in Job Group </t>
  </si>
  <si>
    <t xml:space="preserve">Totals </t>
  </si>
  <si>
    <t>Title</t>
  </si>
  <si>
    <t>Job Group (MDHR Only)</t>
  </si>
  <si>
    <t>Women (MDHR Only)</t>
  </si>
  <si>
    <t>POCI (MDHR Only)</t>
  </si>
  <si>
    <t>Women Utilization Number</t>
  </si>
  <si>
    <t>Women Availability Number</t>
  </si>
  <si>
    <t>Women Number Under-utilized</t>
  </si>
  <si>
    <t>Women Annual % Goal</t>
  </si>
  <si>
    <t>Women Utilization  %</t>
  </si>
  <si>
    <t>People of Color &amp; Indigenous People Utilization Number</t>
  </si>
  <si>
    <t>People of Color &amp; Indigenous People Utilization %</t>
  </si>
  <si>
    <t>People of Color &amp; Indigenous People Availability Number</t>
  </si>
  <si>
    <t>People of Color &amp; Indigenous People Number Under-utilized</t>
  </si>
  <si>
    <t>People of Color &amp; Indigenous People Annual % Goal</t>
  </si>
  <si>
    <t>Women and POCI   Availability %</t>
  </si>
  <si>
    <t xml:space="preserve"> Source of Availability</t>
  </si>
  <si>
    <r>
      <t xml:space="preserve">Source of Availability </t>
    </r>
    <r>
      <rPr>
        <sz val="10"/>
        <rFont val="Calibri"/>
        <family val="2"/>
      </rPr>
      <t>(Instructions Above)</t>
    </r>
  </si>
  <si>
    <r>
      <t xml:space="preserve">Women Availability % </t>
    </r>
    <r>
      <rPr>
        <sz val="8"/>
        <rFont val="Calibri"/>
        <family val="2"/>
      </rPr>
      <t>(Instructions Above)</t>
    </r>
  </si>
  <si>
    <r>
      <t xml:space="preserve">People of Color &amp; Indigenous People Availability % </t>
    </r>
    <r>
      <rPr>
        <sz val="8"/>
        <rFont val="Calibri"/>
        <family val="2"/>
      </rPr>
      <t>(Instructions Above)</t>
    </r>
  </si>
  <si>
    <t>These percentages could be the affirmative action statistics for the county in which your company is located.</t>
  </si>
  <si>
    <t xml:space="preserve">Or if you conducted a Two Factor or Composite job group availability analysis, indicate which analysis was conducted and attach those worksheets. </t>
  </si>
  <si>
    <t xml:space="preserve">Or they could be the final availability from your Two-Factor or composite job group analysis.  </t>
  </si>
  <si>
    <r>
      <rPr>
        <b/>
        <sz val="11"/>
        <color theme="1"/>
        <rFont val="Calibri"/>
        <family val="2"/>
        <scheme val="minor"/>
      </rPr>
      <t>Never</t>
    </r>
    <r>
      <rPr>
        <sz val="11"/>
        <color theme="1"/>
        <rFont val="Calibri"/>
        <family val="2"/>
        <scheme val="minor"/>
      </rPr>
      <t xml:space="preserve"> </t>
    </r>
    <r>
      <rPr>
        <b/>
        <sz val="11"/>
        <color theme="1"/>
        <rFont val="Calibri"/>
        <family val="2"/>
        <scheme val="minor"/>
      </rPr>
      <t>delete</t>
    </r>
    <r>
      <rPr>
        <sz val="11"/>
        <color theme="1"/>
        <rFont val="Calibri"/>
        <family val="2"/>
        <scheme val="minor"/>
      </rPr>
      <t xml:space="preserve"> </t>
    </r>
    <r>
      <rPr>
        <b/>
        <sz val="11"/>
        <color theme="1"/>
        <rFont val="Calibri"/>
        <family val="2"/>
        <scheme val="minor"/>
      </rPr>
      <t>a row</t>
    </r>
    <r>
      <rPr>
        <sz val="11"/>
        <color theme="1"/>
        <rFont val="Calibri"/>
        <family val="2"/>
        <scheme val="minor"/>
      </rPr>
      <t xml:space="preserve"> or the calculations for the </t>
    </r>
    <r>
      <rPr>
        <b/>
        <sz val="11"/>
        <color theme="1"/>
        <rFont val="Calibri"/>
        <family val="2"/>
        <scheme val="minor"/>
      </rPr>
      <t>3. AUUA</t>
    </r>
    <r>
      <rPr>
        <sz val="11"/>
        <color theme="1"/>
        <rFont val="Calibri"/>
        <family val="2"/>
        <scheme val="minor"/>
      </rPr>
      <t xml:space="preserve"> tab will not be accurate. </t>
    </r>
  </si>
  <si>
    <r>
      <t xml:space="preserve">Department Name </t>
    </r>
    <r>
      <rPr>
        <sz val="10"/>
        <color theme="0"/>
        <rFont val="Calibri"/>
        <family val="2"/>
        <scheme val="minor"/>
      </rPr>
      <t>(Examples: Human Resources, IT, Sales, Accounting)</t>
    </r>
  </si>
  <si>
    <r>
      <t xml:space="preserve">Option 1: Wage Rate </t>
    </r>
    <r>
      <rPr>
        <sz val="10"/>
        <color theme="1"/>
        <rFont val="Calibri"/>
        <family val="2"/>
        <scheme val="minor"/>
      </rPr>
      <t>(Example: $20.00/Hour)</t>
    </r>
  </si>
  <si>
    <r>
      <t xml:space="preserve">White Men </t>
    </r>
    <r>
      <rPr>
        <sz val="10"/>
        <color theme="1"/>
        <rFont val="Calibri"/>
        <family val="2"/>
        <scheme val="minor"/>
      </rPr>
      <t xml:space="preserve">(Example: 12)  </t>
    </r>
  </si>
  <si>
    <r>
      <t xml:space="preserve">Asian Men </t>
    </r>
    <r>
      <rPr>
        <sz val="10"/>
        <rFont val="Calibri"/>
        <family val="2"/>
      </rPr>
      <t xml:space="preserve">(Example: 12)  </t>
    </r>
  </si>
  <si>
    <r>
      <t xml:space="preserve">Native Hawaian/Pacific Islander Men </t>
    </r>
    <r>
      <rPr>
        <sz val="10"/>
        <rFont val="Calibri"/>
        <family val="2"/>
      </rPr>
      <t xml:space="preserve">(Example: 12)  </t>
    </r>
  </si>
  <si>
    <r>
      <t xml:space="preserve">Latino Men </t>
    </r>
    <r>
      <rPr>
        <sz val="10"/>
        <rFont val="Calibri"/>
        <family val="2"/>
      </rPr>
      <t xml:space="preserve">(Example: 12)  </t>
    </r>
  </si>
  <si>
    <r>
      <t>Black Men</t>
    </r>
    <r>
      <rPr>
        <b/>
        <sz val="10"/>
        <rFont val="Calibri"/>
        <family val="2"/>
      </rPr>
      <t xml:space="preserve"> </t>
    </r>
    <r>
      <rPr>
        <sz val="10"/>
        <rFont val="Calibri"/>
        <family val="2"/>
      </rPr>
      <t xml:space="preserve">(Example: 12)  </t>
    </r>
  </si>
  <si>
    <r>
      <t xml:space="preserve">White Women  </t>
    </r>
    <r>
      <rPr>
        <sz val="10"/>
        <rFont val="Calibri"/>
        <family val="2"/>
      </rPr>
      <t xml:space="preserve">(Example: 12)  </t>
    </r>
  </si>
  <si>
    <r>
      <t xml:space="preserve">Indigenous Women </t>
    </r>
    <r>
      <rPr>
        <sz val="10"/>
        <rFont val="Calibri"/>
        <family val="2"/>
      </rPr>
      <t xml:space="preserve">(Example: 12)  </t>
    </r>
  </si>
  <si>
    <r>
      <t xml:space="preserve">Asian Women  </t>
    </r>
    <r>
      <rPr>
        <sz val="10"/>
        <rFont val="Calibri"/>
        <family val="2"/>
      </rPr>
      <t xml:space="preserve">(Example: 12)  </t>
    </r>
  </si>
  <si>
    <r>
      <t xml:space="preserve">Black Women  </t>
    </r>
    <r>
      <rPr>
        <sz val="10"/>
        <rFont val="Calibri"/>
        <family val="2"/>
      </rPr>
      <t xml:space="preserve">(Example: 12)  </t>
    </r>
  </si>
  <si>
    <r>
      <t xml:space="preserve">Latina Women </t>
    </r>
    <r>
      <rPr>
        <b/>
        <sz val="10"/>
        <rFont val="Calibri"/>
        <family val="2"/>
      </rPr>
      <t xml:space="preserve"> </t>
    </r>
    <r>
      <rPr>
        <sz val="10"/>
        <rFont val="Calibri"/>
        <family val="2"/>
      </rPr>
      <t xml:space="preserve">(Example: 12)  </t>
    </r>
  </si>
  <si>
    <r>
      <t xml:space="preserve">Multiracial Women </t>
    </r>
    <r>
      <rPr>
        <sz val="11"/>
        <rFont val="Calibri"/>
        <family val="2"/>
      </rPr>
      <t xml:space="preserve"> </t>
    </r>
    <r>
      <rPr>
        <sz val="10"/>
        <rFont val="Calibri"/>
        <family val="2"/>
      </rPr>
      <t xml:space="preserve">(Example: 12)  </t>
    </r>
  </si>
  <si>
    <r>
      <t xml:space="preserve">Indigenous Men   </t>
    </r>
    <r>
      <rPr>
        <sz val="10"/>
        <rFont val="Calibri"/>
        <family val="2"/>
      </rPr>
      <t xml:space="preserve">(Example: 12)  </t>
    </r>
  </si>
  <si>
    <t xml:space="preserve">Indicate which occupation code you used for each job group and the source of census data (county, metropolitan area, etc.). </t>
  </si>
  <si>
    <t xml:space="preserve">Access Census Data </t>
  </si>
  <si>
    <r>
      <t xml:space="preserve"> Job Title </t>
    </r>
    <r>
      <rPr>
        <sz val="10"/>
        <color theme="0"/>
        <rFont val="Calibri"/>
        <family val="2"/>
        <scheme val="minor"/>
      </rPr>
      <t>(Be Specific: Sales Associate, Accounting Manager, Operations Manager)</t>
    </r>
  </si>
  <si>
    <r>
      <t xml:space="preserve">Native Hawaiann Pacific Islander Women </t>
    </r>
    <r>
      <rPr>
        <sz val="10"/>
        <rFont val="Calibri"/>
        <family val="2"/>
      </rPr>
      <t xml:space="preserve">(Example: 12)  </t>
    </r>
  </si>
  <si>
    <r>
      <t xml:space="preserve"> Job Group </t>
    </r>
    <r>
      <rPr>
        <sz val="10"/>
        <color theme="0"/>
        <rFont val="Calibri"/>
        <family val="2"/>
        <scheme val="minor"/>
      </rPr>
      <t>(Use the dropdown in each cel</t>
    </r>
    <r>
      <rPr>
        <b/>
        <sz val="10"/>
        <color theme="0"/>
        <rFont val="Calibri"/>
        <family val="2"/>
        <scheme val="minor"/>
      </rPr>
      <t>l. T</t>
    </r>
    <r>
      <rPr>
        <sz val="10"/>
        <color theme="0"/>
        <rFont val="Calibri"/>
        <family val="2"/>
        <scheme val="minor"/>
      </rPr>
      <t xml:space="preserve">hese same job groups are used in the next sheet) </t>
    </r>
  </si>
  <si>
    <r>
      <t xml:space="preserve">Multiracial  Men </t>
    </r>
    <r>
      <rPr>
        <sz val="10"/>
        <rFont val="Calibri"/>
        <family val="2"/>
      </rPr>
      <t xml:space="preserve">(Example: 12)  </t>
    </r>
  </si>
  <si>
    <r>
      <rPr>
        <b/>
        <u/>
        <sz val="11"/>
        <color theme="4"/>
        <rFont val="Calibri"/>
        <family val="2"/>
        <scheme val="minor"/>
      </rPr>
      <t>Click here to access the Census data on our website.</t>
    </r>
    <r>
      <rPr>
        <b/>
        <u/>
        <sz val="11"/>
        <color theme="10"/>
        <rFont val="Calibri"/>
        <family val="2"/>
        <scheme val="minor"/>
      </rPr>
      <t xml:space="preserve"> </t>
    </r>
  </si>
  <si>
    <t xml:space="preserve">Cells will auto fill from the previous sheet (2. Analysis). The cells you need to complete are highlighted in PURPLE (columns B, F, and L) instructions are below. </t>
  </si>
  <si>
    <t xml:space="preserve">On sheet 2, click inside each cell in Column C to select a job group from the dropdown menu. </t>
  </si>
  <si>
    <r>
      <t xml:space="preserve">Option 2: Salary Range </t>
    </r>
    <r>
      <rPr>
        <sz val="11"/>
        <color theme="1"/>
        <rFont val="Calibri"/>
        <family val="2"/>
        <scheme val="minor"/>
      </rPr>
      <t>(</t>
    </r>
    <r>
      <rPr>
        <sz val="10"/>
        <color theme="1"/>
        <rFont val="Calibri"/>
        <family val="2"/>
        <scheme val="minor"/>
      </rPr>
      <t>Example: $42,500 - $46,000</t>
    </r>
    <r>
      <rPr>
        <sz val="11"/>
        <color theme="1"/>
        <rFont val="Calibri"/>
        <family val="2"/>
        <scheme val="minor"/>
      </rPr>
      <t>)</t>
    </r>
  </si>
  <si>
    <t xml:space="preserve">                   Workforce and Utilization Analysis &amp; Availability and Underutilization Analysis</t>
  </si>
  <si>
    <r>
      <t xml:space="preserve">After completing this page, click on the </t>
    </r>
    <r>
      <rPr>
        <b/>
        <sz val="11"/>
        <color theme="1"/>
        <rFont val="Calibri"/>
        <family val="2"/>
        <scheme val="minor"/>
      </rPr>
      <t>2. WUA</t>
    </r>
    <r>
      <rPr>
        <sz val="11"/>
        <color theme="1"/>
        <rFont val="Calibri"/>
        <family val="2"/>
        <scheme val="minor"/>
      </rPr>
      <t xml:space="preserve"> tab to enter the number of employees.</t>
    </r>
  </si>
  <si>
    <r>
      <rPr>
        <b/>
        <sz val="14"/>
        <color theme="1"/>
        <rFont val="Calibri"/>
        <family val="2"/>
        <scheme val="minor"/>
      </rPr>
      <t>Next step:</t>
    </r>
    <r>
      <rPr>
        <sz val="14"/>
        <color theme="1"/>
        <rFont val="Calibri"/>
        <family val="2"/>
        <scheme val="minor"/>
      </rPr>
      <t xml:space="preserve"> </t>
    </r>
  </si>
  <si>
    <t xml:space="preserve">Company name </t>
  </si>
  <si>
    <t>Date completed</t>
  </si>
  <si>
    <t>Contact first and last name</t>
  </si>
  <si>
    <t>Email address</t>
  </si>
  <si>
    <t>Phone number</t>
  </si>
  <si>
    <t xml:space="preserve">The Workforce and Utilization Analysis (WUA) is snapshot of your current workforce by job group. The Availability and Underutilization Analysis (AUA) compares your current workforce to the availiabile percentage of employees in applicable job groups and labor markets. 
</t>
  </si>
  <si>
    <t>Rev.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</si>
</sst>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theme="0"/>
      <name val="Calibri"/>
      <family val="2"/>
      <scheme val="minor"/>
    </font>
    <font>
      <sz val="11"/>
      <color theme="0"/>
      <name val="Calibri"/>
      <family val="2"/>
      <scheme val="minor"/>
    </font>
    <font>
      <sz val="11"/>
      <color theme="7"/>
      <name val="Calibri"/>
      <family val="2"/>
      <scheme val="minor"/>
    </font>
    <font>
      <sz val="11"/>
      <color theme="8"/>
      <name val="Calibri"/>
      <family val="2"/>
      <scheme val="minor"/>
    </font>
    <font>
      <sz val="11"/>
      <color rgb="FFA6192E"/>
      <name val="Calibri"/>
      <family val="2"/>
      <scheme val="minor"/>
    </font>
    <font>
      <b/>
      <sz val="11"/>
      <color theme="7"/>
      <name val="Calibri"/>
      <family val="2"/>
      <scheme val="minor"/>
    </font>
    <font>
      <i/>
      <sz val="11"/>
      <color theme="3" tint="0.24994659260841701"/>
      <name val="Calibri"/>
      <family val="2"/>
      <scheme val="minor"/>
    </font>
    <font>
      <b/>
      <sz val="11"/>
      <color theme="3" tint="0.24994659260841701"/>
      <name val="Calibri"/>
      <family val="2"/>
      <scheme val="minor"/>
    </font>
    <font>
      <sz val="10"/>
      <name val="Arial"/>
      <family val="2"/>
    </font>
    <font>
      <b/>
      <sz val="11"/>
      <color theme="1"/>
      <name val="Calibri"/>
      <family val="2"/>
      <scheme val="minor"/>
    </font>
    <font>
      <sz val="16"/>
      <color theme="1"/>
      <name val="Calibri"/>
      <family val="2"/>
      <scheme val="minor"/>
    </font>
    <font>
      <b/>
      <sz val="11"/>
      <name val="Calibri"/>
      <family val="2"/>
    </font>
    <font>
      <sz val="11"/>
      <name val="Calibri"/>
      <family val="2"/>
      <scheme val="minor"/>
    </font>
    <font>
      <b/>
      <sz val="22"/>
      <color theme="0"/>
      <name val="Calibri"/>
      <family val="2"/>
      <scheme val="minor"/>
    </font>
    <font>
      <b/>
      <sz val="11"/>
      <color theme="0"/>
      <name val="Calibri"/>
      <family val="2"/>
    </font>
    <font>
      <b/>
      <sz val="12"/>
      <color theme="0"/>
      <name val="Calibri"/>
      <family val="2"/>
    </font>
    <font>
      <b/>
      <sz val="12"/>
      <color theme="1"/>
      <name val="Calibri"/>
      <family val="2"/>
      <scheme val="minor"/>
    </font>
    <font>
      <sz val="11"/>
      <color theme="1"/>
      <name val="Calibri"/>
      <family val="2"/>
    </font>
    <font>
      <b/>
      <sz val="10"/>
      <name val="Calibri"/>
      <family val="2"/>
    </font>
    <font>
      <i/>
      <sz val="11"/>
      <color theme="1"/>
      <name val="Calibri"/>
      <family val="2"/>
      <scheme val="minor"/>
    </font>
    <font>
      <b/>
      <sz val="12"/>
      <name val="Calibri"/>
      <family val="2"/>
    </font>
    <font>
      <sz val="11"/>
      <color rgb="FF000000"/>
      <name val="Calibri"/>
      <family val="2"/>
      <scheme val="minor"/>
    </font>
    <font>
      <sz val="10"/>
      <name val="Calibri"/>
      <family val="2"/>
    </font>
    <font>
      <sz val="8"/>
      <name val="Calibri"/>
      <family val="2"/>
    </font>
    <font>
      <b/>
      <sz val="11"/>
      <name val="Calibri"/>
      <family val="2"/>
      <scheme val="minor"/>
    </font>
    <font>
      <sz val="10"/>
      <color theme="0"/>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1"/>
      <name val="Calibri"/>
      <family val="2"/>
    </font>
    <font>
      <b/>
      <sz val="10"/>
      <color theme="0"/>
      <name val="Calibri"/>
      <family val="2"/>
      <scheme val="minor"/>
    </font>
    <font>
      <u/>
      <sz val="11"/>
      <color theme="10"/>
      <name val="Calibri"/>
      <family val="2"/>
      <scheme val="minor"/>
    </font>
    <font>
      <b/>
      <u/>
      <sz val="11"/>
      <color theme="10"/>
      <name val="Calibri"/>
      <family val="2"/>
      <scheme val="minor"/>
    </font>
    <font>
      <b/>
      <u/>
      <sz val="11"/>
      <color theme="4"/>
      <name val="Calibri"/>
      <family val="2"/>
      <scheme val="minor"/>
    </font>
  </fonts>
  <fills count="38">
    <fill>
      <patternFill patternType="none"/>
    </fill>
    <fill>
      <patternFill patternType="gray125"/>
    </fill>
    <fill>
      <patternFill patternType="solid">
        <fgColor rgb="FFF2F2F2"/>
      </patternFill>
    </fill>
    <fill>
      <patternFill patternType="solid">
        <fgColor theme="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8" tint="0.39997558519241921"/>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ECB7"/>
        <bgColor indexed="64"/>
      </patternFill>
    </fill>
    <fill>
      <patternFill patternType="solid">
        <fgColor rgb="FFEED1D6"/>
        <bgColor indexed="64"/>
      </patternFill>
    </fill>
    <fill>
      <patternFill patternType="solid">
        <fgColor rgb="FFF2F2F2"/>
        <bgColor indexed="64"/>
      </patternFill>
    </fill>
    <fill>
      <patternFill patternType="solid">
        <fgColor theme="3" tint="0.24994659260841701"/>
        <bgColor indexed="64"/>
      </patternFill>
    </fill>
    <fill>
      <patternFill patternType="solid">
        <fgColor theme="1" tint="0.89996032593768116"/>
        <bgColor indexed="64"/>
      </patternFill>
    </fill>
    <fill>
      <patternFill patternType="solid">
        <fgColor rgb="FF57B3FF"/>
        <bgColor indexed="64"/>
      </patternFill>
    </fill>
    <fill>
      <patternFill patternType="solid">
        <fgColor rgb="FF9FD4FF"/>
        <bgColor indexed="64"/>
      </patternFill>
    </fill>
    <fill>
      <patternFill patternType="solid">
        <fgColor rgb="FFD5ECFF"/>
        <bgColor indexed="64"/>
      </patternFill>
    </fill>
    <fill>
      <patternFill patternType="solid">
        <fgColor rgb="FFDA9686"/>
        <bgColor indexed="64"/>
      </patternFill>
    </fill>
    <fill>
      <patternFill patternType="solid">
        <fgColor rgb="FF007D96"/>
        <bgColor indexed="64"/>
      </patternFill>
    </fill>
    <fill>
      <patternFill patternType="solid">
        <fgColor rgb="FFEBD4EC"/>
        <bgColor indexed="64"/>
      </patternFill>
    </fill>
    <fill>
      <patternFill patternType="solid">
        <fgColor rgb="FFDBAEDC"/>
        <bgColor indexed="64"/>
      </patternFill>
    </fill>
    <fill>
      <patternFill patternType="solid">
        <fgColor rgb="FFF3DBD5"/>
        <bgColor indexed="64"/>
      </patternFill>
    </fill>
    <fill>
      <patternFill patternType="solid">
        <fgColor rgb="FFE8C0B6"/>
        <bgColor indexed="64"/>
      </patternFill>
    </fill>
    <fill>
      <patternFill patternType="solid">
        <fgColor rgb="FFD196D2"/>
        <bgColor indexed="64"/>
      </patternFill>
    </fill>
    <fill>
      <patternFill patternType="solid">
        <fgColor theme="4" tint="0.89999084444715716"/>
        <bgColor indexed="64"/>
      </patternFill>
    </fill>
    <fill>
      <patternFill patternType="solid">
        <fgColor rgb="FF003865"/>
        <bgColor indexed="64"/>
      </patternFill>
    </fill>
    <fill>
      <patternFill patternType="solid">
        <fgColor theme="4"/>
        <bgColor indexed="64"/>
      </patternFill>
    </fill>
    <fill>
      <patternFill patternType="solid">
        <fgColor rgb="FFFFC845"/>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4999237037263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8D3F2B"/>
        <bgColor indexed="64"/>
      </patternFill>
    </fill>
    <fill>
      <patternFill patternType="solid">
        <fgColor theme="1"/>
        <bgColor indexed="64"/>
      </patternFill>
    </fill>
  </fills>
  <borders count="5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tint="0.24994659260841701"/>
      </bottom>
      <diagonal/>
    </border>
    <border>
      <left/>
      <right/>
      <top/>
      <bottom style="medium">
        <color theme="4" tint="0.24994659260841701"/>
      </bottom>
      <diagonal/>
    </border>
    <border>
      <left/>
      <right/>
      <top/>
      <bottom style="double">
        <color theme="7"/>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s>
  <cellStyleXfs count="30">
    <xf numFmtId="0" fontId="0" fillId="0" borderId="0"/>
    <xf numFmtId="0" fontId="3" fillId="0" borderId="5" applyNumberFormat="0" applyFill="0" applyAlignment="0" applyProtection="0"/>
    <xf numFmtId="0" fontId="4" fillId="0" borderId="6" applyNumberFormat="0" applyFill="0" applyAlignment="0" applyProtection="0"/>
    <xf numFmtId="0" fontId="9" fillId="8" borderId="0" applyNumberFormat="0" applyBorder="0" applyAlignment="0" applyProtection="0"/>
    <xf numFmtId="0" fontId="5" fillId="10" borderId="0" applyNumberFormat="0" applyBorder="0" applyAlignment="0" applyProtection="0"/>
    <xf numFmtId="0" fontId="8" fillId="9" borderId="0" applyNumberFormat="0" applyBorder="0" applyAlignment="0" applyProtection="0"/>
    <xf numFmtId="0" fontId="1" fillId="13" borderId="1" applyNumberFormat="0" applyAlignment="0" applyProtection="0"/>
    <xf numFmtId="0" fontId="13" fillId="2" borderId="2" applyNumberFormat="0" applyAlignment="0" applyProtection="0"/>
    <xf numFmtId="0" fontId="11" fillId="11" borderId="1" applyNumberFormat="0" applyAlignment="0" applyProtection="0"/>
    <xf numFmtId="0" fontId="8" fillId="0" borderId="7" applyNumberFormat="0" applyFill="0" applyAlignment="0" applyProtection="0"/>
    <xf numFmtId="0" fontId="6" fillId="12" borderId="3" applyNumberFormat="0" applyAlignment="0" applyProtection="0"/>
    <xf numFmtId="0" fontId="10" fillId="0" borderId="0" applyNumberFormat="0" applyFill="0" applyBorder="0" applyAlignment="0" applyProtection="0"/>
    <xf numFmtId="0" fontId="1" fillId="7" borderId="4" applyNumberFormat="0" applyAlignment="0" applyProtection="0"/>
    <xf numFmtId="0" fontId="12" fillId="0" borderId="0" applyNumberFormat="0" applyFill="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7" fillId="18" borderId="0" applyNumberFormat="0" applyBorder="0" applyAlignment="0" applyProtection="0"/>
    <xf numFmtId="0" fontId="1" fillId="5"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1" fillId="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172">
    <xf numFmtId="0" fontId="0" fillId="0" borderId="0" xfId="0"/>
    <xf numFmtId="0" fontId="0" fillId="0" borderId="12" xfId="0" applyBorder="1" applyProtection="1">
      <protection locked="0"/>
    </xf>
    <xf numFmtId="0" fontId="0" fillId="0" borderId="20" xfId="0" applyBorder="1" applyProtection="1">
      <protection locked="0"/>
    </xf>
    <xf numFmtId="0" fontId="0" fillId="0" borderId="9" xfId="0" applyBorder="1"/>
    <xf numFmtId="0" fontId="0" fillId="0" borderId="21" xfId="0" applyBorder="1"/>
    <xf numFmtId="10" fontId="0" fillId="0" borderId="20" xfId="28" applyNumberFormat="1" applyFont="1" applyBorder="1"/>
    <xf numFmtId="0" fontId="0" fillId="0" borderId="8" xfId="0" applyBorder="1" applyProtection="1">
      <protection locked="0"/>
    </xf>
    <xf numFmtId="164" fontId="0" fillId="0" borderId="9" xfId="0" applyNumberFormat="1" applyBorder="1"/>
    <xf numFmtId="0" fontId="0" fillId="8" borderId="0" xfId="0" applyFill="1" applyAlignment="1">
      <alignment horizontal="center" vertical="center" wrapText="1"/>
    </xf>
    <xf numFmtId="0" fontId="16" fillId="8" borderId="0" xfId="0" applyFont="1" applyFill="1" applyAlignment="1">
      <alignment vertical="center" wrapText="1"/>
    </xf>
    <xf numFmtId="0" fontId="0" fillId="28" borderId="0" xfId="0" applyFill="1"/>
    <xf numFmtId="0" fontId="15" fillId="8" borderId="0" xfId="0" applyFont="1" applyFill="1" applyAlignment="1">
      <alignment horizontal="center" vertical="center" wrapText="1"/>
    </xf>
    <xf numFmtId="0" fontId="17" fillId="30" borderId="11" xfId="0" applyFont="1" applyFill="1" applyBorder="1" applyAlignment="1">
      <alignment horizontal="center" vertical="center" wrapText="1"/>
    </xf>
    <xf numFmtId="0" fontId="15" fillId="27" borderId="11" xfId="0" applyFont="1" applyFill="1" applyBorder="1" applyAlignment="1">
      <alignment horizontal="center" vertical="center" wrapText="1"/>
    </xf>
    <xf numFmtId="0" fontId="0" fillId="29" borderId="0" xfId="0" applyFill="1"/>
    <xf numFmtId="0" fontId="23" fillId="0" borderId="0" xfId="0" applyFont="1"/>
    <xf numFmtId="0" fontId="0" fillId="0" borderId="23" xfId="0" applyBorder="1"/>
    <xf numFmtId="0" fontId="0" fillId="29" borderId="23" xfId="0" applyFill="1" applyBorder="1"/>
    <xf numFmtId="0" fontId="15" fillId="0" borderId="23" xfId="0" applyFont="1" applyBorder="1"/>
    <xf numFmtId="0" fontId="0" fillId="0" borderId="36" xfId="0" applyBorder="1"/>
    <xf numFmtId="0" fontId="0" fillId="29" borderId="36" xfId="0" applyFill="1" applyBorder="1"/>
    <xf numFmtId="0" fontId="17" fillId="30" borderId="33" xfId="0" applyFont="1" applyFill="1" applyBorder="1" applyAlignment="1">
      <alignment horizontal="center" vertical="center" wrapText="1"/>
    </xf>
    <xf numFmtId="0" fontId="15" fillId="0" borderId="36" xfId="0" applyFont="1" applyBorder="1" applyAlignment="1">
      <alignment horizontal="left"/>
    </xf>
    <xf numFmtId="0" fontId="0" fillId="0" borderId="36" xfId="0" applyBorder="1" applyAlignment="1">
      <alignment horizontal="center"/>
    </xf>
    <xf numFmtId="0" fontId="0" fillId="8" borderId="15" xfId="0" applyFill="1" applyBorder="1"/>
    <xf numFmtId="0" fontId="0" fillId="8" borderId="0" xfId="0" applyFill="1"/>
    <xf numFmtId="0" fontId="0" fillId="8" borderId="41" xfId="0" applyFill="1" applyBorder="1"/>
    <xf numFmtId="0" fontId="0" fillId="8" borderId="42" xfId="0" applyFill="1" applyBorder="1"/>
    <xf numFmtId="0" fontId="0" fillId="8" borderId="45" xfId="0" applyFill="1" applyBorder="1"/>
    <xf numFmtId="0" fontId="6" fillId="26" borderId="10" xfId="0" applyFont="1" applyFill="1" applyBorder="1" applyAlignment="1">
      <alignment horizontal="center" vertical="center" wrapText="1"/>
    </xf>
    <xf numFmtId="0" fontId="6" fillId="26" borderId="11" xfId="0" applyFont="1" applyFill="1" applyBorder="1" applyAlignment="1">
      <alignment horizontal="center" vertical="center" wrapText="1"/>
    </xf>
    <xf numFmtId="0" fontId="18" fillId="24" borderId="14" xfId="0" applyFont="1" applyFill="1" applyBorder="1" applyAlignment="1">
      <alignment horizontal="center" vertical="center" wrapText="1"/>
    </xf>
    <xf numFmtId="0" fontId="17" fillId="30" borderId="35" xfId="0" applyFont="1" applyFill="1" applyBorder="1" applyAlignment="1">
      <alignment horizontal="center" vertical="center" wrapText="1"/>
    </xf>
    <xf numFmtId="0" fontId="15" fillId="31" borderId="11" xfId="0" applyFont="1" applyFill="1" applyBorder="1" applyAlignment="1">
      <alignment horizontal="center" vertical="center" wrapText="1"/>
    </xf>
    <xf numFmtId="0" fontId="17" fillId="31" borderId="11" xfId="0" applyFont="1" applyFill="1" applyBorder="1" applyAlignment="1">
      <alignment horizontal="center" vertical="center" wrapText="1"/>
    </xf>
    <xf numFmtId="0" fontId="17" fillId="31" borderId="33" xfId="0" applyFont="1" applyFill="1" applyBorder="1" applyAlignment="1">
      <alignment horizontal="center" vertical="center" wrapText="1"/>
    </xf>
    <xf numFmtId="0" fontId="15" fillId="0" borderId="0" xfId="0" applyFont="1" applyAlignment="1">
      <alignment horizontal="center" vertical="center" wrapText="1"/>
    </xf>
    <xf numFmtId="0" fontId="0" fillId="0" borderId="14" xfId="0" applyBorder="1" applyProtection="1">
      <protection locked="0"/>
    </xf>
    <xf numFmtId="0" fontId="0" fillId="0" borderId="15" xfId="0" applyBorder="1"/>
    <xf numFmtId="0" fontId="0" fillId="0" borderId="41" xfId="0" applyBorder="1" applyProtection="1">
      <protection locked="0"/>
    </xf>
    <xf numFmtId="0" fontId="0" fillId="0" borderId="42" xfId="0" applyBorder="1"/>
    <xf numFmtId="0" fontId="0" fillId="0" borderId="45" xfId="0" applyBorder="1"/>
    <xf numFmtId="0" fontId="0" fillId="32" borderId="0" xfId="0" applyFill="1"/>
    <xf numFmtId="0" fontId="15" fillId="32" borderId="0" xfId="0" applyFont="1" applyFill="1" applyAlignment="1">
      <alignment horizontal="center" vertical="center" wrapText="1"/>
    </xf>
    <xf numFmtId="0" fontId="25" fillId="29" borderId="37" xfId="0" applyFont="1" applyFill="1" applyBorder="1" applyAlignment="1">
      <alignment horizontal="center" vertical="center" wrapText="1"/>
    </xf>
    <xf numFmtId="0" fontId="25" fillId="29" borderId="38" xfId="0" applyFont="1" applyFill="1" applyBorder="1" applyAlignment="1">
      <alignment horizontal="center" vertical="center" wrapText="1"/>
    </xf>
    <xf numFmtId="0" fontId="25" fillId="29" borderId="13" xfId="0" applyFont="1" applyFill="1" applyBorder="1" applyAlignment="1">
      <alignment horizontal="center" vertical="center" wrapText="1"/>
    </xf>
    <xf numFmtId="0" fontId="0" fillId="33" borderId="24" xfId="0" applyFill="1" applyBorder="1" applyProtection="1">
      <protection locked="0"/>
    </xf>
    <xf numFmtId="0" fontId="0" fillId="33" borderId="25" xfId="0" applyFill="1" applyBorder="1" applyProtection="1">
      <protection locked="0"/>
    </xf>
    <xf numFmtId="2" fontId="14" fillId="33" borderId="9" xfId="0" applyNumberFormat="1" applyFont="1" applyFill="1" applyBorder="1" applyProtection="1">
      <protection locked="0"/>
    </xf>
    <xf numFmtId="0" fontId="15" fillId="24" borderId="9" xfId="0" applyFont="1" applyFill="1" applyBorder="1" applyProtection="1">
      <protection locked="0"/>
    </xf>
    <xf numFmtId="0" fontId="15" fillId="24" borderId="9" xfId="0" applyFont="1" applyFill="1" applyBorder="1"/>
    <xf numFmtId="10" fontId="0" fillId="0" borderId="31" xfId="28" applyNumberFormat="1" applyFont="1" applyBorder="1"/>
    <xf numFmtId="164" fontId="0" fillId="0" borderId="31" xfId="0" applyNumberFormat="1" applyBorder="1"/>
    <xf numFmtId="0" fontId="0" fillId="0" borderId="9" xfId="0" applyBorder="1" applyProtection="1">
      <protection locked="0"/>
    </xf>
    <xf numFmtId="0" fontId="15" fillId="33" borderId="9" xfId="0" applyFont="1" applyFill="1" applyBorder="1" applyProtection="1">
      <protection locked="0"/>
    </xf>
    <xf numFmtId="2" fontId="14" fillId="33" borderId="19" xfId="0" applyNumberFormat="1" applyFont="1" applyFill="1" applyBorder="1" applyProtection="1">
      <protection locked="0"/>
    </xf>
    <xf numFmtId="0" fontId="27" fillId="0" borderId="0" xfId="0" applyFont="1" applyAlignment="1">
      <alignment horizontal="left" vertical="top" readingOrder="1"/>
    </xf>
    <xf numFmtId="0" fontId="27" fillId="0" borderId="0" xfId="0" applyFont="1" applyAlignment="1">
      <alignment vertical="center" wrapText="1" readingOrder="1"/>
    </xf>
    <xf numFmtId="0" fontId="27" fillId="0" borderId="0" xfId="0" applyFont="1" applyAlignment="1">
      <alignment vertical="top" readingOrder="1"/>
    </xf>
    <xf numFmtId="0" fontId="0" fillId="0" borderId="0" xfId="0" applyAlignment="1">
      <alignment vertical="center" wrapText="1"/>
    </xf>
    <xf numFmtId="0" fontId="0" fillId="33" borderId="15" xfId="0" applyFill="1" applyBorder="1" applyAlignment="1">
      <alignment vertical="center" wrapText="1"/>
    </xf>
    <xf numFmtId="0" fontId="0" fillId="0" borderId="51" xfId="0" applyBorder="1" applyProtection="1">
      <protection locked="0"/>
    </xf>
    <xf numFmtId="164" fontId="0" fillId="0" borderId="19" xfId="0" applyNumberFormat="1" applyBorder="1"/>
    <xf numFmtId="0" fontId="0" fillId="0" borderId="52" xfId="0" applyBorder="1"/>
    <xf numFmtId="10" fontId="0" fillId="0" borderId="30" xfId="28" applyNumberFormat="1" applyFont="1" applyBorder="1"/>
    <xf numFmtId="0" fontId="0" fillId="0" borderId="19" xfId="0" applyBorder="1" applyProtection="1">
      <protection locked="0"/>
    </xf>
    <xf numFmtId="164" fontId="0" fillId="0" borderId="30" xfId="0" applyNumberFormat="1" applyBorder="1"/>
    <xf numFmtId="0" fontId="0" fillId="0" borderId="19" xfId="0" applyBorder="1"/>
    <xf numFmtId="10" fontId="0" fillId="0" borderId="51" xfId="28" applyNumberFormat="1" applyFont="1" applyBorder="1"/>
    <xf numFmtId="0" fontId="30" fillId="24" borderId="9" xfId="0" applyFont="1" applyFill="1" applyBorder="1"/>
    <xf numFmtId="0" fontId="18" fillId="0" borderId="19" xfId="0" applyFont="1" applyBorder="1"/>
    <xf numFmtId="0" fontId="18" fillId="0" borderId="9" xfId="0" applyFont="1" applyBorder="1"/>
    <xf numFmtId="0" fontId="15" fillId="0" borderId="0" xfId="0" applyFont="1"/>
    <xf numFmtId="0" fontId="20" fillId="36" borderId="0" xfId="0" applyFont="1" applyFill="1" applyAlignment="1">
      <alignment vertical="center" textRotation="255"/>
    </xf>
    <xf numFmtId="0" fontId="7" fillId="36" borderId="0" xfId="0" applyFont="1" applyFill="1"/>
    <xf numFmtId="0" fontId="15" fillId="37" borderId="9" xfId="0" applyFont="1" applyFill="1" applyBorder="1"/>
    <xf numFmtId="0" fontId="15" fillId="37" borderId="31" xfId="0" applyFont="1" applyFill="1" applyBorder="1"/>
    <xf numFmtId="10" fontId="15" fillId="37" borderId="9" xfId="28" applyNumberFormat="1" applyFont="1" applyFill="1" applyBorder="1"/>
    <xf numFmtId="0" fontId="15" fillId="8" borderId="14" xfId="0" applyFont="1" applyFill="1" applyBorder="1" applyAlignment="1">
      <alignment horizontal="center" vertical="center" wrapText="1"/>
    </xf>
    <xf numFmtId="0" fontId="22" fillId="35" borderId="50" xfId="0" applyFont="1" applyFill="1" applyBorder="1" applyAlignment="1">
      <alignment horizontal="center" vertical="center"/>
    </xf>
    <xf numFmtId="0" fontId="0" fillId="0" borderId="14" xfId="0" applyBorder="1"/>
    <xf numFmtId="0" fontId="0" fillId="0" borderId="18" xfId="0" applyBorder="1" applyAlignment="1">
      <alignment horizontal="left" vertical="center"/>
    </xf>
    <xf numFmtId="0" fontId="0" fillId="0" borderId="27" xfId="0" applyBorder="1" applyAlignment="1">
      <alignment horizontal="left" vertical="center"/>
    </xf>
    <xf numFmtId="0" fontId="0" fillId="0" borderId="40"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22" xfId="0" applyBorder="1" applyAlignment="1">
      <alignment horizontal="left" vertical="center"/>
    </xf>
    <xf numFmtId="0" fontId="15" fillId="31" borderId="16" xfId="0" applyFont="1" applyFill="1" applyBorder="1" applyAlignment="1">
      <alignment horizontal="left" vertical="center"/>
    </xf>
    <xf numFmtId="0" fontId="15" fillId="31" borderId="27" xfId="0" applyFont="1" applyFill="1" applyBorder="1" applyAlignment="1">
      <alignment horizontal="left" vertical="center"/>
    </xf>
    <xf numFmtId="0" fontId="15" fillId="31" borderId="17" xfId="0" applyFont="1" applyFill="1" applyBorder="1" applyAlignment="1">
      <alignment horizontal="left" vertical="center"/>
    </xf>
    <xf numFmtId="0" fontId="15" fillId="31" borderId="41" xfId="0" applyFont="1" applyFill="1" applyBorder="1" applyAlignment="1">
      <alignment horizontal="left" vertical="center"/>
    </xf>
    <xf numFmtId="0" fontId="15" fillId="31" borderId="42" xfId="0" applyFont="1" applyFill="1" applyBorder="1" applyAlignment="1">
      <alignment horizontal="left" vertical="center"/>
    </xf>
    <xf numFmtId="0" fontId="15" fillId="31" borderId="43" xfId="0" applyFont="1" applyFill="1" applyBorder="1" applyAlignment="1">
      <alignment horizontal="left" vertical="center"/>
    </xf>
    <xf numFmtId="0" fontId="0" fillId="0" borderId="44" xfId="0" applyBorder="1" applyAlignment="1">
      <alignment horizontal="left"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8" borderId="14" xfId="0" applyFill="1" applyBorder="1" applyAlignment="1">
      <alignment horizontal="center" vertical="center" wrapText="1"/>
    </xf>
    <xf numFmtId="0" fontId="0" fillId="8" borderId="0" xfId="0" applyFill="1" applyAlignment="1">
      <alignment horizontal="center" vertical="center" wrapText="1"/>
    </xf>
    <xf numFmtId="0" fontId="0" fillId="8" borderId="15" xfId="0" applyFill="1" applyBorder="1" applyAlignment="1">
      <alignment horizontal="center" vertical="center" wrapText="1"/>
    </xf>
    <xf numFmtId="0" fontId="15" fillId="8" borderId="0" xfId="0" applyFont="1" applyFill="1" applyAlignment="1">
      <alignment horizontal="center" vertical="center"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13" xfId="0" applyBorder="1" applyAlignment="1">
      <alignment horizontal="left" vertical="center"/>
    </xf>
    <xf numFmtId="0" fontId="15" fillId="31" borderId="37" xfId="0" applyFont="1" applyFill="1" applyBorder="1" applyAlignment="1">
      <alignment horizontal="left" vertical="center"/>
    </xf>
    <xf numFmtId="0" fontId="15" fillId="31" borderId="38" xfId="0" applyFont="1" applyFill="1" applyBorder="1" applyAlignment="1">
      <alignment horizontal="left" vertical="center"/>
    </xf>
    <xf numFmtId="0" fontId="15" fillId="31" borderId="14" xfId="0" applyFont="1" applyFill="1" applyBorder="1" applyAlignment="1">
      <alignment horizontal="left" vertical="center"/>
    </xf>
    <xf numFmtId="0" fontId="15" fillId="31" borderId="0" xfId="0" applyFont="1" applyFill="1" applyAlignment="1">
      <alignment horizontal="left" vertical="center"/>
    </xf>
    <xf numFmtId="0" fontId="15" fillId="31" borderId="24" xfId="0" applyFont="1" applyFill="1" applyBorder="1" applyAlignment="1">
      <alignment horizontal="left" vertical="center"/>
    </xf>
    <xf numFmtId="0" fontId="15" fillId="31" borderId="29" xfId="0" applyFont="1" applyFill="1" applyBorder="1" applyAlignment="1">
      <alignment horizontal="left" vertical="center"/>
    </xf>
    <xf numFmtId="0" fontId="15" fillId="31" borderId="30" xfId="0" applyFont="1" applyFill="1" applyBorder="1" applyAlignment="1">
      <alignment horizontal="left" vertical="center"/>
    </xf>
    <xf numFmtId="0" fontId="19" fillId="25" borderId="14" xfId="0" applyFont="1" applyFill="1" applyBorder="1" applyAlignment="1">
      <alignment horizontal="center" vertical="center"/>
    </xf>
    <xf numFmtId="0" fontId="18" fillId="24" borderId="0" xfId="0" applyFont="1" applyFill="1" applyAlignment="1">
      <alignment horizontal="center" vertical="center" wrapText="1"/>
    </xf>
    <xf numFmtId="0" fontId="33" fillId="8" borderId="37" xfId="0" applyFont="1" applyFill="1" applyBorder="1" applyAlignment="1">
      <alignment horizontal="center" vertical="center" wrapText="1"/>
    </xf>
    <xf numFmtId="0" fontId="33" fillId="8" borderId="38" xfId="0" applyFont="1" applyFill="1" applyBorder="1" applyAlignment="1">
      <alignment horizontal="center" vertical="center" wrapText="1"/>
    </xf>
    <xf numFmtId="0" fontId="33" fillId="8" borderId="13" xfId="0" applyFont="1" applyFill="1" applyBorder="1" applyAlignment="1">
      <alignment horizontal="center" vertical="center" wrapText="1"/>
    </xf>
    <xf numFmtId="0" fontId="33" fillId="8" borderId="14" xfId="0" applyFont="1" applyFill="1" applyBorder="1" applyAlignment="1">
      <alignment horizontal="center" vertical="center" wrapText="1"/>
    </xf>
    <xf numFmtId="0" fontId="33" fillId="8" borderId="0" xfId="0" applyFont="1" applyFill="1" applyAlignment="1">
      <alignment horizontal="center" vertical="center" wrapText="1"/>
    </xf>
    <xf numFmtId="0" fontId="33" fillId="8" borderId="15" xfId="0" applyFont="1" applyFill="1" applyBorder="1" applyAlignment="1">
      <alignment horizontal="center" vertical="center" wrapText="1"/>
    </xf>
    <xf numFmtId="0" fontId="15" fillId="31" borderId="32" xfId="0" applyFont="1" applyFill="1" applyBorder="1" applyAlignment="1">
      <alignment horizontal="left" vertical="center"/>
    </xf>
    <xf numFmtId="0" fontId="21" fillId="36" borderId="0" xfId="0" applyFont="1" applyFill="1" applyAlignment="1">
      <alignment horizontal="center" vertical="center" textRotation="255"/>
    </xf>
    <xf numFmtId="0" fontId="24" fillId="34" borderId="38" xfId="0" applyFont="1" applyFill="1" applyBorder="1" applyAlignment="1">
      <alignment horizontal="center" vertical="center" wrapText="1"/>
    </xf>
    <xf numFmtId="0" fontId="24" fillId="34" borderId="0" xfId="0" applyFont="1" applyFill="1" applyAlignment="1">
      <alignment horizontal="center" vertical="center" wrapText="1"/>
    </xf>
    <xf numFmtId="0" fontId="24" fillId="34" borderId="42" xfId="0" applyFont="1" applyFill="1" applyBorder="1" applyAlignment="1">
      <alignment horizontal="center" vertical="center" wrapText="1"/>
    </xf>
    <xf numFmtId="0" fontId="24" fillId="35" borderId="48" xfId="0" applyFont="1" applyFill="1" applyBorder="1" applyAlignment="1">
      <alignment horizontal="center" vertical="center" wrapText="1"/>
    </xf>
    <xf numFmtId="0" fontId="24" fillId="35" borderId="50" xfId="0" applyFont="1" applyFill="1" applyBorder="1" applyAlignment="1">
      <alignment horizontal="center" vertical="center" wrapText="1"/>
    </xf>
    <xf numFmtId="0" fontId="24" fillId="35" borderId="49" xfId="0" applyFont="1" applyFill="1" applyBorder="1" applyAlignment="1">
      <alignment horizontal="center" vertical="center" wrapText="1"/>
    </xf>
    <xf numFmtId="0" fontId="24" fillId="34" borderId="32" xfId="0" applyFont="1" applyFill="1" applyBorder="1" applyAlignment="1">
      <alignment horizontal="center" vertical="center" wrapText="1"/>
    </xf>
    <xf numFmtId="0" fontId="24" fillId="34" borderId="23" xfId="0" applyFont="1" applyFill="1" applyBorder="1" applyAlignment="1">
      <alignment horizontal="center" vertical="center" wrapText="1"/>
    </xf>
    <xf numFmtId="0" fontId="24" fillId="34" borderId="43" xfId="0" applyFont="1" applyFill="1" applyBorder="1" applyAlignment="1">
      <alignment horizontal="center" vertical="center" wrapText="1"/>
    </xf>
    <xf numFmtId="0" fontId="24" fillId="34" borderId="53" xfId="0" applyFont="1" applyFill="1" applyBorder="1" applyAlignment="1">
      <alignment horizontal="center" vertical="center" wrapText="1"/>
    </xf>
    <xf numFmtId="0" fontId="24" fillId="34" borderId="54" xfId="0" applyFont="1" applyFill="1" applyBorder="1" applyAlignment="1">
      <alignment horizontal="center" vertical="center" wrapText="1"/>
    </xf>
    <xf numFmtId="0" fontId="24" fillId="34" borderId="57" xfId="0" applyFont="1" applyFill="1" applyBorder="1" applyAlignment="1">
      <alignment horizontal="center" vertical="center" wrapText="1"/>
    </xf>
    <xf numFmtId="0" fontId="24" fillId="34" borderId="34" xfId="0" applyFont="1" applyFill="1" applyBorder="1" applyAlignment="1">
      <alignment horizontal="center" vertical="center" wrapText="1"/>
    </xf>
    <xf numFmtId="0" fontId="24" fillId="34" borderId="36" xfId="0" applyFont="1" applyFill="1" applyBorder="1" applyAlignment="1">
      <alignment horizontal="center" vertical="center" wrapText="1"/>
    </xf>
    <xf numFmtId="0" fontId="24" fillId="34" borderId="56" xfId="0" applyFont="1" applyFill="1" applyBorder="1" applyAlignment="1">
      <alignment horizontal="center" vertical="center" wrapText="1"/>
    </xf>
    <xf numFmtId="0" fontId="24" fillId="30" borderId="32" xfId="0" applyFont="1" applyFill="1" applyBorder="1" applyAlignment="1">
      <alignment horizontal="center" vertical="center" wrapText="1"/>
    </xf>
    <xf numFmtId="0" fontId="24" fillId="30" borderId="23" xfId="0" applyFont="1" applyFill="1" applyBorder="1" applyAlignment="1">
      <alignment horizontal="center" vertical="center" wrapText="1"/>
    </xf>
    <xf numFmtId="0" fontId="24" fillId="30" borderId="43" xfId="0" applyFont="1" applyFill="1" applyBorder="1" applyAlignment="1">
      <alignment horizontal="center" vertical="center" wrapText="1"/>
    </xf>
    <xf numFmtId="0" fontId="24" fillId="30" borderId="34" xfId="0" applyFont="1" applyFill="1" applyBorder="1" applyAlignment="1">
      <alignment horizontal="center" vertical="center" wrapText="1"/>
    </xf>
    <xf numFmtId="0" fontId="24" fillId="30" borderId="36" xfId="0" applyFont="1" applyFill="1" applyBorder="1" applyAlignment="1">
      <alignment horizontal="center" vertical="center" wrapText="1"/>
    </xf>
    <xf numFmtId="0" fontId="24" fillId="30" borderId="56" xfId="0" applyFont="1" applyFill="1" applyBorder="1" applyAlignment="1">
      <alignment horizontal="center" vertical="center" wrapText="1"/>
    </xf>
    <xf numFmtId="0" fontId="26" fillId="35" borderId="48" xfId="0" applyFont="1" applyFill="1" applyBorder="1" applyAlignment="1">
      <alignment horizontal="center" vertical="center" wrapText="1"/>
    </xf>
    <xf numFmtId="0" fontId="21" fillId="35" borderId="50" xfId="0" applyFont="1" applyFill="1" applyBorder="1" applyAlignment="1">
      <alignment horizontal="center" vertical="center" wrapText="1"/>
    </xf>
    <xf numFmtId="0" fontId="21" fillId="35" borderId="49" xfId="0" applyFont="1" applyFill="1" applyBorder="1" applyAlignment="1">
      <alignment horizontal="center" vertical="center" wrapText="1"/>
    </xf>
    <xf numFmtId="0" fontId="21" fillId="26" borderId="37" xfId="0" applyFont="1" applyFill="1" applyBorder="1" applyAlignment="1">
      <alignment horizontal="center" vertical="center"/>
    </xf>
    <xf numFmtId="0" fontId="21" fillId="26" borderId="14" xfId="0" applyFont="1" applyFill="1" applyBorder="1" applyAlignment="1">
      <alignment horizontal="center" vertical="center"/>
    </xf>
    <xf numFmtId="0" fontId="21" fillId="26" borderId="41" xfId="0" applyFont="1" applyFill="1" applyBorder="1" applyAlignment="1">
      <alignment horizontal="center" vertical="center"/>
    </xf>
    <xf numFmtId="0" fontId="21" fillId="26" borderId="13" xfId="0" applyFont="1" applyFill="1" applyBorder="1" applyAlignment="1">
      <alignment horizontal="center" vertical="center" wrapText="1"/>
    </xf>
    <xf numFmtId="0" fontId="21" fillId="26" borderId="15" xfId="0" applyFont="1" applyFill="1" applyBorder="1" applyAlignment="1">
      <alignment vertical="center"/>
    </xf>
    <xf numFmtId="0" fontId="21" fillId="26" borderId="45" xfId="0" applyFont="1" applyFill="1" applyBorder="1" applyAlignment="1">
      <alignment vertical="center"/>
    </xf>
    <xf numFmtId="0" fontId="24" fillId="30" borderId="46" xfId="0" applyFont="1" applyFill="1" applyBorder="1" applyAlignment="1">
      <alignment horizontal="center" vertical="center" wrapText="1"/>
    </xf>
    <xf numFmtId="0" fontId="24" fillId="30" borderId="47" xfId="0" applyFont="1" applyFill="1" applyBorder="1" applyAlignment="1">
      <alignment horizontal="center" vertical="center" wrapText="1"/>
    </xf>
    <xf numFmtId="0" fontId="24" fillId="30" borderId="55" xfId="0" applyFont="1" applyFill="1" applyBorder="1" applyAlignment="1">
      <alignment horizontal="center" vertical="center" wrapText="1"/>
    </xf>
    <xf numFmtId="0" fontId="24" fillId="30" borderId="39" xfId="0" applyFont="1" applyFill="1" applyBorder="1" applyAlignment="1">
      <alignment horizontal="center" vertical="center" wrapText="1"/>
    </xf>
    <xf numFmtId="0" fontId="24" fillId="30" borderId="26" xfId="0" applyFont="1" applyFill="1" applyBorder="1" applyAlignment="1">
      <alignment horizontal="center" vertical="center" wrapText="1"/>
    </xf>
    <xf numFmtId="0" fontId="24" fillId="30" borderId="44" xfId="0" applyFont="1" applyFill="1" applyBorder="1" applyAlignment="1">
      <alignment horizontal="center" vertical="center" wrapText="1"/>
    </xf>
    <xf numFmtId="0" fontId="22" fillId="27" borderId="42" xfId="0" applyFont="1" applyFill="1" applyBorder="1" applyAlignment="1">
      <alignment horizontal="left"/>
    </xf>
    <xf numFmtId="0" fontId="22" fillId="35" borderId="48" xfId="0" applyFont="1" applyFill="1" applyBorder="1" applyAlignment="1">
      <alignment horizontal="center" vertical="center"/>
    </xf>
    <xf numFmtId="0" fontId="22" fillId="35" borderId="49" xfId="0" applyFont="1" applyFill="1" applyBorder="1" applyAlignment="1">
      <alignment horizontal="center" vertical="center"/>
    </xf>
    <xf numFmtId="0" fontId="22" fillId="35" borderId="48" xfId="0" applyFont="1" applyFill="1" applyBorder="1" applyAlignment="1">
      <alignment horizontal="center" vertical="center" wrapText="1"/>
    </xf>
    <xf numFmtId="0" fontId="22" fillId="35" borderId="49" xfId="0" applyFont="1" applyFill="1" applyBorder="1" applyAlignment="1">
      <alignment horizontal="center" vertical="center" wrapText="1"/>
    </xf>
    <xf numFmtId="0" fontId="27" fillId="33" borderId="42" xfId="0" applyFont="1" applyFill="1" applyBorder="1" applyAlignment="1">
      <alignment horizontal="left" vertical="top" readingOrder="1"/>
    </xf>
    <xf numFmtId="0" fontId="27" fillId="33" borderId="45" xfId="0" applyFont="1" applyFill="1" applyBorder="1" applyAlignment="1">
      <alignment horizontal="left" vertical="top" readingOrder="1"/>
    </xf>
    <xf numFmtId="0" fontId="27" fillId="33" borderId="38" xfId="0" applyFont="1" applyFill="1" applyBorder="1" applyAlignment="1">
      <alignment horizontal="left" vertical="center" wrapText="1" readingOrder="1"/>
    </xf>
    <xf numFmtId="0" fontId="27" fillId="33" borderId="13" xfId="0" applyFont="1" applyFill="1" applyBorder="1" applyAlignment="1">
      <alignment horizontal="left" vertical="center" wrapText="1" readingOrder="1"/>
    </xf>
    <xf numFmtId="0" fontId="27" fillId="33" borderId="38" xfId="0" applyFont="1" applyFill="1" applyBorder="1" applyAlignment="1">
      <alignment horizontal="left" vertical="top" readingOrder="1"/>
    </xf>
    <xf numFmtId="0" fontId="27" fillId="33" borderId="13" xfId="0" applyFont="1" applyFill="1" applyBorder="1" applyAlignment="1">
      <alignment horizontal="left" vertical="top" readingOrder="1"/>
    </xf>
    <xf numFmtId="0" fontId="0" fillId="33" borderId="0" xfId="0" applyFill="1" applyAlignment="1">
      <alignment horizontal="left" vertical="center" wrapText="1"/>
    </xf>
    <xf numFmtId="0" fontId="38" fillId="33" borderId="58" xfId="29" applyFont="1" applyFill="1" applyBorder="1" applyAlignment="1">
      <alignment horizontal="left" vertical="top" readingOrder="1"/>
    </xf>
    <xf numFmtId="0" fontId="38" fillId="33" borderId="35" xfId="29" applyFont="1" applyFill="1" applyBorder="1" applyAlignment="1">
      <alignment horizontal="left" vertical="top" readingOrder="1"/>
    </xf>
    <xf numFmtId="0" fontId="19" fillId="25" borderId="0" xfId="0" applyFont="1" applyFill="1" applyBorder="1" applyAlignment="1">
      <alignment horizontal="center" vertical="center"/>
    </xf>
  </cellXfs>
  <cellStyles count="30">
    <cellStyle name="20% - Accent1" xfId="14" builtinId="30" customBuiltin="1"/>
    <cellStyle name="20% - Accent4" xfId="21" builtinId="42" customBuiltin="1"/>
    <cellStyle name="20% - Accent6" xfId="25" builtinId="50" customBuiltin="1"/>
    <cellStyle name="40% - Accent1" xfId="15" builtinId="31" customBuiltin="1"/>
    <cellStyle name="40% - Accent4" xfId="22" builtinId="43" customBuiltin="1"/>
    <cellStyle name="40% - Accent6" xfId="26" builtinId="51" customBuiltin="1"/>
    <cellStyle name="60% - Accent1" xfId="16" builtinId="32" customBuiltin="1"/>
    <cellStyle name="60% - Accent2" xfId="18" builtinId="36" customBuiltin="1"/>
    <cellStyle name="60% - Accent3" xfId="20" builtinId="40" customBuiltin="1"/>
    <cellStyle name="60% - Accent4" xfId="23" builtinId="44" customBuiltin="1"/>
    <cellStyle name="60% - Accent5" xfId="24" builtinId="48" customBuiltin="1"/>
    <cellStyle name="60% - Accent6" xfId="27" builtinId="52" customBuiltin="1"/>
    <cellStyle name="Accent2" xfId="17" builtinId="33" customBuiltin="1"/>
    <cellStyle name="Accent3" xfId="19" builtinId="37" customBuiltin="1"/>
    <cellStyle name="Bad" xfId="4" builtinId="27" customBuiltin="1"/>
    <cellStyle name="Calculation" xfId="8" builtinId="22" customBuiltin="1"/>
    <cellStyle name="Check Cell" xfId="10" builtinId="23" customBuiltin="1"/>
    <cellStyle name="Explanatory Text" xfId="13" builtinId="53" customBuiltin="1"/>
    <cellStyle name="Good" xfId="3" builtinId="26" customBuiltin="1"/>
    <cellStyle name="Heading 2" xfId="1" builtinId="17" customBuiltin="1"/>
    <cellStyle name="Heading 3" xfId="2" builtinId="18" customBuiltin="1"/>
    <cellStyle name="Hyperlink" xfId="29" builtinId="8"/>
    <cellStyle name="Input" xfId="6" builtinId="20" customBuiltin="1"/>
    <cellStyle name="Linked Cell" xfId="9" builtinId="24" customBuiltin="1"/>
    <cellStyle name="Neutral" xfId="5" builtinId="28" customBuiltin="1"/>
    <cellStyle name="Normal" xfId="0" builtinId="0" customBuiltin="1"/>
    <cellStyle name="Note" xfId="12" builtinId="10" customBuiltin="1"/>
    <cellStyle name="Output" xfId="7" builtinId="21" customBuiltin="1"/>
    <cellStyle name="Percent" xfId="28" builtinId="5"/>
    <cellStyle name="Warning Text" xfId="11" builtinId="11" customBuiltin="1"/>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8D3F2B"/>
      <color rgb="FFFFC845"/>
      <color rgb="FFF5E1A4"/>
      <color rgb="FFEFF8FF"/>
      <color rgb="FFFFD875"/>
      <color rgb="FFEBF6FF"/>
      <color rgb="FFD196D2"/>
      <color rgb="FFE8C0B6"/>
      <color rgb="FFF3DBD5"/>
      <color rgb="FFE5B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128353</xdr:colOff>
      <xdr:row>0</xdr:row>
      <xdr:rowOff>153597</xdr:rowOff>
    </xdr:from>
    <xdr:to>
      <xdr:col>3</xdr:col>
      <xdr:colOff>577850</xdr:colOff>
      <xdr:row>0</xdr:row>
      <xdr:rowOff>697998</xdr:rowOff>
    </xdr:to>
    <xdr:pic>
      <xdr:nvPicPr>
        <xdr:cNvPr id="4" name="Picture 3" descr="Minnesota Department of Human Rights">
          <a:extLst>
            <a:ext uri="{FF2B5EF4-FFF2-40B4-BE49-F238E27FC236}">
              <a16:creationId xmlns:a16="http://schemas.microsoft.com/office/drawing/2014/main" id="{96E2F755-A7FF-4453-B86F-7CEEAAAB5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8353" y="153597"/>
          <a:ext cx="2468797" cy="544401"/>
        </a:xfrm>
        <a:prstGeom prst="rect">
          <a:avLst/>
        </a:prstGeom>
      </xdr:spPr>
    </xdr:pic>
    <xdr:clientData/>
  </xdr:twoCellAnchor>
  <xdr:twoCellAnchor editAs="oneCell">
    <xdr:from>
      <xdr:col>13</xdr:col>
      <xdr:colOff>91439</xdr:colOff>
      <xdr:row>10</xdr:row>
      <xdr:rowOff>60959</xdr:rowOff>
    </xdr:from>
    <xdr:to>
      <xdr:col>15</xdr:col>
      <xdr:colOff>441960</xdr:colOff>
      <xdr:row>17</xdr:row>
      <xdr:rowOff>144780</xdr:rowOff>
    </xdr:to>
    <xdr:pic>
      <xdr:nvPicPr>
        <xdr:cNvPr id="2" name="Picture 1" descr="Screenshot of Job Group dropdown menu.">
          <a:extLst>
            <a:ext uri="{FF2B5EF4-FFF2-40B4-BE49-F238E27FC236}">
              <a16:creationId xmlns:a16="http://schemas.microsoft.com/office/drawing/2014/main" id="{A590D771-CB08-4BD9-9DB3-0302758DFECE}"/>
            </a:ext>
          </a:extLst>
        </xdr:cNvPr>
        <xdr:cNvPicPr>
          <a:picLocks noChangeAspect="1"/>
        </xdr:cNvPicPr>
      </xdr:nvPicPr>
      <xdr:blipFill rotWithShape="1">
        <a:blip xmlns:r="http://schemas.openxmlformats.org/officeDocument/2006/relationships" r:embed="rId2"/>
        <a:srcRect l="11772" t="6835" r="9997" b="3813"/>
        <a:stretch/>
      </xdr:blipFill>
      <xdr:spPr>
        <a:xfrm>
          <a:off x="8016239" y="2857499"/>
          <a:ext cx="1569721" cy="1394461"/>
        </a:xfrm>
        <a:prstGeom prst="rect">
          <a:avLst/>
        </a:prstGeom>
        <a:effectLst>
          <a:outerShdw blurRad="63500" sx="102000" sy="102000" algn="ctr" rotWithShape="0">
            <a:prstClr val="black">
              <a:alpha val="40000"/>
            </a:prstClr>
          </a:outerShdw>
        </a:effectLst>
      </xdr:spPr>
    </xdr:pic>
    <xdr:clientData/>
  </xdr:twoCellAnchor>
</xdr:wsDr>
</file>

<file path=xl/theme/theme1.xml><?xml version="1.0" encoding="utf-8"?>
<a:theme xmlns:a="http://schemas.openxmlformats.org/drawingml/2006/main" name="State of Minnesota">
  <a:themeElements>
    <a:clrScheme name="Minnesota">
      <a:dk1>
        <a:srgbClr val="000000"/>
      </a:dk1>
      <a:lt1>
        <a:srgbClr val="FFFFFF"/>
      </a:lt1>
      <a:dk2>
        <a:srgbClr val="000000"/>
      </a:dk2>
      <a:lt2>
        <a:srgbClr val="DDDDDA"/>
      </a:lt2>
      <a:accent1>
        <a:srgbClr val="003865"/>
      </a:accent1>
      <a:accent2>
        <a:srgbClr val="78BE21"/>
      </a:accent2>
      <a:accent3>
        <a:srgbClr val="008EAA"/>
      </a:accent3>
      <a:accent4>
        <a:srgbClr val="8D3F2B"/>
      </a:accent4>
      <a:accent5>
        <a:srgbClr val="0D5257"/>
      </a:accent5>
      <a:accent6>
        <a:srgbClr val="5D295F"/>
      </a:accent6>
      <a:hlink>
        <a:srgbClr val="0563C1"/>
      </a:hlink>
      <a:folHlink>
        <a:srgbClr val="5D295F"/>
      </a:folHlink>
    </a:clrScheme>
    <a:fontScheme name="MN Secondary Fonts">
      <a:majorFont>
        <a:latin typeface="Calibri"/>
        <a:ea typeface=""/>
        <a:cs typeface=""/>
      </a:majorFont>
      <a:minorFont>
        <a:latin typeface="Calibri"/>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tate of Minnesota" id="{FBFFE991-EC03-4C0A-BAED-2F712C2A7AE7}" vid="{A476B202-42F1-4399-9BC8-98609D88DE2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n.gov/mdhr/certificates/workforce-certificate/apply.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591A-DD07-43FD-85EB-177A5A74A242}">
  <sheetPr>
    <pageSetUpPr fitToPage="1"/>
  </sheetPr>
  <dimension ref="A1:W21"/>
  <sheetViews>
    <sheetView tabSelected="1" zoomScaleNormal="100" workbookViewId="0">
      <selection activeCell="E22" sqref="E22"/>
    </sheetView>
  </sheetViews>
  <sheetFormatPr defaultColWidth="8.77734375" defaultRowHeight="14.4" x14ac:dyDescent="0.3"/>
  <sheetData>
    <row r="1" spans="1:23" ht="65.55" customHeight="1" x14ac:dyDescent="0.3">
      <c r="A1" s="111" t="s">
        <v>62</v>
      </c>
      <c r="B1" s="171"/>
      <c r="C1" s="171"/>
      <c r="D1" s="171"/>
      <c r="E1" s="171"/>
      <c r="F1" s="171"/>
      <c r="G1" s="171"/>
      <c r="H1" s="171"/>
      <c r="I1" s="171"/>
      <c r="J1" s="171"/>
      <c r="K1" s="171"/>
      <c r="L1" s="171"/>
      <c r="M1" s="171"/>
      <c r="N1" s="171"/>
      <c r="O1" s="171"/>
      <c r="P1" s="171"/>
      <c r="Q1" s="171"/>
      <c r="R1" s="171"/>
      <c r="S1" s="171"/>
      <c r="T1" s="171"/>
      <c r="U1" s="171"/>
      <c r="V1" s="171"/>
      <c r="W1" s="171"/>
    </row>
    <row r="2" spans="1:23" ht="51.6" customHeight="1" x14ac:dyDescent="0.3">
      <c r="A2" s="31"/>
      <c r="B2" s="112" t="s">
        <v>70</v>
      </c>
      <c r="C2" s="112"/>
      <c r="D2" s="112"/>
      <c r="E2" s="112"/>
      <c r="F2" s="112"/>
      <c r="G2" s="112"/>
      <c r="H2" s="112"/>
      <c r="I2" s="112"/>
      <c r="J2" s="112"/>
      <c r="K2" s="112"/>
      <c r="L2" s="112"/>
      <c r="M2" s="112"/>
      <c r="N2" s="112"/>
      <c r="O2" s="112"/>
      <c r="P2" s="112"/>
      <c r="Q2" s="112"/>
      <c r="R2" s="112"/>
      <c r="S2" s="112"/>
      <c r="T2" s="112"/>
      <c r="U2" s="112"/>
      <c r="V2" s="112"/>
      <c r="W2" s="112"/>
    </row>
    <row r="3" spans="1:23" ht="15" customHeight="1" thickBot="1" x14ac:dyDescent="0.35"/>
    <row r="4" spans="1:23" ht="15" customHeight="1" x14ac:dyDescent="0.3">
      <c r="A4" s="104" t="s">
        <v>65</v>
      </c>
      <c r="B4" s="105"/>
      <c r="C4" s="119"/>
      <c r="D4" s="101"/>
      <c r="E4" s="102"/>
      <c r="F4" s="102"/>
      <c r="G4" s="102"/>
      <c r="H4" s="102"/>
      <c r="I4" s="103"/>
      <c r="K4" s="113" t="s">
        <v>64</v>
      </c>
      <c r="L4" s="114"/>
      <c r="M4" s="114"/>
      <c r="N4" s="114"/>
      <c r="O4" s="114"/>
      <c r="P4" s="115"/>
    </row>
    <row r="5" spans="1:23" ht="14.55" customHeight="1" x14ac:dyDescent="0.3">
      <c r="A5" s="108"/>
      <c r="B5" s="109"/>
      <c r="C5" s="110"/>
      <c r="D5" s="85"/>
      <c r="E5" s="86"/>
      <c r="F5" s="86"/>
      <c r="G5" s="86"/>
      <c r="H5" s="86"/>
      <c r="I5" s="87"/>
      <c r="K5" s="116"/>
      <c r="L5" s="117"/>
      <c r="M5" s="117"/>
      <c r="N5" s="117"/>
      <c r="O5" s="117"/>
      <c r="P5" s="118"/>
    </row>
    <row r="6" spans="1:23" ht="15" customHeight="1" x14ac:dyDescent="0.3">
      <c r="A6" s="88" t="s">
        <v>2</v>
      </c>
      <c r="B6" s="89"/>
      <c r="C6" s="90"/>
      <c r="D6" s="82"/>
      <c r="E6" s="83"/>
      <c r="F6" s="83"/>
      <c r="G6" s="83"/>
      <c r="H6" s="83"/>
      <c r="I6" s="84"/>
      <c r="K6" s="97" t="s">
        <v>63</v>
      </c>
      <c r="L6" s="98"/>
      <c r="M6" s="98"/>
      <c r="N6" s="98"/>
      <c r="O6" s="98"/>
      <c r="P6" s="99"/>
    </row>
    <row r="7" spans="1:23" x14ac:dyDescent="0.3">
      <c r="A7" s="108"/>
      <c r="B7" s="109"/>
      <c r="C7" s="110"/>
      <c r="D7" s="85"/>
      <c r="E7" s="86"/>
      <c r="F7" s="86"/>
      <c r="G7" s="86"/>
      <c r="H7" s="86"/>
      <c r="I7" s="87"/>
      <c r="K7" s="97"/>
      <c r="L7" s="98"/>
      <c r="M7" s="98"/>
      <c r="N7" s="98"/>
      <c r="O7" s="98"/>
      <c r="P7" s="99"/>
    </row>
    <row r="8" spans="1:23" x14ac:dyDescent="0.3">
      <c r="A8" s="88" t="s">
        <v>66</v>
      </c>
      <c r="B8" s="89"/>
      <c r="C8" s="90"/>
      <c r="D8" s="82"/>
      <c r="E8" s="83"/>
      <c r="F8" s="83"/>
      <c r="G8" s="83"/>
      <c r="H8" s="83"/>
      <c r="I8" s="84"/>
      <c r="K8" s="97"/>
      <c r="L8" s="98"/>
      <c r="M8" s="98"/>
      <c r="N8" s="98"/>
      <c r="O8" s="98"/>
      <c r="P8" s="99"/>
    </row>
    <row r="9" spans="1:23" ht="14.55" customHeight="1" thickBot="1" x14ac:dyDescent="0.35">
      <c r="A9" s="91"/>
      <c r="B9" s="92"/>
      <c r="C9" s="93"/>
      <c r="D9" s="94"/>
      <c r="E9" s="95"/>
      <c r="F9" s="95"/>
      <c r="G9" s="95"/>
      <c r="H9" s="95"/>
      <c r="I9" s="96"/>
      <c r="K9" s="97" t="s">
        <v>37</v>
      </c>
      <c r="L9" s="98"/>
      <c r="M9" s="98"/>
      <c r="N9" s="98"/>
      <c r="O9" s="98"/>
      <c r="P9" s="99"/>
    </row>
    <row r="10" spans="1:23" ht="15" customHeight="1" thickBot="1" x14ac:dyDescent="0.35">
      <c r="A10" s="22"/>
      <c r="B10" s="22"/>
      <c r="C10" s="22"/>
      <c r="D10" s="23"/>
      <c r="E10" s="23"/>
      <c r="F10" s="23"/>
      <c r="G10" s="23"/>
      <c r="H10" s="23"/>
      <c r="I10" s="23"/>
      <c r="K10" s="97"/>
      <c r="L10" s="98"/>
      <c r="M10" s="98"/>
      <c r="N10" s="98"/>
      <c r="O10" s="98"/>
      <c r="P10" s="99"/>
    </row>
    <row r="11" spans="1:23" ht="15" customHeight="1" x14ac:dyDescent="0.3">
      <c r="A11" s="104" t="s">
        <v>67</v>
      </c>
      <c r="B11" s="105"/>
      <c r="C11" s="105"/>
      <c r="D11" s="101"/>
      <c r="E11" s="102"/>
      <c r="F11" s="102"/>
      <c r="G11" s="102"/>
      <c r="H11" s="102"/>
      <c r="I11" s="103"/>
      <c r="K11" s="79"/>
      <c r="L11" s="11"/>
      <c r="M11" s="11"/>
      <c r="N11" s="11"/>
      <c r="O11" s="11"/>
      <c r="P11" s="24"/>
    </row>
    <row r="12" spans="1:23" ht="15" customHeight="1" x14ac:dyDescent="0.3">
      <c r="A12" s="106"/>
      <c r="B12" s="107"/>
      <c r="C12" s="107"/>
      <c r="D12" s="85"/>
      <c r="E12" s="86"/>
      <c r="F12" s="86"/>
      <c r="G12" s="86"/>
      <c r="H12" s="86"/>
      <c r="I12" s="87"/>
      <c r="K12" s="79"/>
      <c r="L12" s="100" t="s">
        <v>60</v>
      </c>
      <c r="M12" s="100"/>
      <c r="N12" s="8"/>
      <c r="O12" s="25"/>
      <c r="P12" s="24"/>
    </row>
    <row r="13" spans="1:23" ht="15" customHeight="1" x14ac:dyDescent="0.3">
      <c r="A13" s="88" t="s">
        <v>15</v>
      </c>
      <c r="B13" s="89"/>
      <c r="C13" s="90"/>
      <c r="D13" s="82"/>
      <c r="E13" s="83"/>
      <c r="F13" s="83"/>
      <c r="G13" s="83"/>
      <c r="H13" s="83"/>
      <c r="I13" s="84"/>
      <c r="K13" s="79"/>
      <c r="L13" s="100"/>
      <c r="M13" s="100"/>
      <c r="N13" s="8"/>
      <c r="O13" s="25"/>
      <c r="P13" s="24"/>
    </row>
    <row r="14" spans="1:23" ht="15" customHeight="1" x14ac:dyDescent="0.3">
      <c r="A14" s="108"/>
      <c r="B14" s="109"/>
      <c r="C14" s="110"/>
      <c r="D14" s="85"/>
      <c r="E14" s="86"/>
      <c r="F14" s="86"/>
      <c r="G14" s="86"/>
      <c r="H14" s="86"/>
      <c r="I14" s="87"/>
      <c r="K14" s="79"/>
      <c r="L14" s="100"/>
      <c r="M14" s="100"/>
      <c r="N14" s="9"/>
      <c r="O14" s="25"/>
      <c r="P14" s="24"/>
    </row>
    <row r="15" spans="1:23" x14ac:dyDescent="0.3">
      <c r="A15" s="88" t="s">
        <v>68</v>
      </c>
      <c r="B15" s="89"/>
      <c r="C15" s="90"/>
      <c r="D15" s="82"/>
      <c r="E15" s="83"/>
      <c r="F15" s="83"/>
      <c r="G15" s="83"/>
      <c r="H15" s="83"/>
      <c r="I15" s="84"/>
      <c r="K15" s="79"/>
      <c r="L15" s="100"/>
      <c r="M15" s="100"/>
      <c r="N15" s="25"/>
      <c r="O15" s="25"/>
      <c r="P15" s="24"/>
    </row>
    <row r="16" spans="1:23" x14ac:dyDescent="0.3">
      <c r="A16" s="108"/>
      <c r="B16" s="109"/>
      <c r="C16" s="110"/>
      <c r="D16" s="85"/>
      <c r="E16" s="86"/>
      <c r="F16" s="86"/>
      <c r="G16" s="86"/>
      <c r="H16" s="86"/>
      <c r="I16" s="87"/>
      <c r="K16" s="79"/>
      <c r="L16" s="100"/>
      <c r="M16" s="100"/>
      <c r="N16" s="25"/>
      <c r="O16" s="25"/>
      <c r="P16" s="24"/>
    </row>
    <row r="17" spans="1:16" x14ac:dyDescent="0.3">
      <c r="A17" s="88" t="s">
        <v>69</v>
      </c>
      <c r="B17" s="89"/>
      <c r="C17" s="90"/>
      <c r="D17" s="82"/>
      <c r="E17" s="83"/>
      <c r="F17" s="83"/>
      <c r="G17" s="83"/>
      <c r="H17" s="83"/>
      <c r="I17" s="84"/>
      <c r="K17" s="79"/>
      <c r="L17" s="100"/>
      <c r="M17" s="100"/>
      <c r="N17" s="25"/>
      <c r="O17" s="25"/>
      <c r="P17" s="24"/>
    </row>
    <row r="18" spans="1:16" ht="15" thickBot="1" x14ac:dyDescent="0.35">
      <c r="A18" s="91"/>
      <c r="B18" s="92"/>
      <c r="C18" s="93"/>
      <c r="D18" s="94"/>
      <c r="E18" s="95"/>
      <c r="F18" s="95"/>
      <c r="G18" s="95"/>
      <c r="H18" s="95"/>
      <c r="I18" s="96"/>
      <c r="K18" s="26"/>
      <c r="L18" s="27"/>
      <c r="M18" s="27"/>
      <c r="N18" s="27"/>
      <c r="O18" s="27"/>
      <c r="P18" s="28"/>
    </row>
    <row r="19" spans="1:16" x14ac:dyDescent="0.3">
      <c r="K19" s="10"/>
      <c r="L19" s="10"/>
      <c r="M19" s="10"/>
      <c r="N19" s="10"/>
      <c r="O19" s="10"/>
      <c r="P19" s="10"/>
    </row>
    <row r="21" spans="1:16" x14ac:dyDescent="0.3">
      <c r="A21" s="73" t="s">
        <v>71</v>
      </c>
    </row>
  </sheetData>
  <mergeCells count="20">
    <mergeCell ref="K4:P5"/>
    <mergeCell ref="A4:C5"/>
    <mergeCell ref="D4:I5"/>
    <mergeCell ref="A1:W1"/>
    <mergeCell ref="B2:W2"/>
    <mergeCell ref="D6:I7"/>
    <mergeCell ref="A8:C9"/>
    <mergeCell ref="D8:I9"/>
    <mergeCell ref="K9:P10"/>
    <mergeCell ref="L12:M17"/>
    <mergeCell ref="K6:P8"/>
    <mergeCell ref="A17:C18"/>
    <mergeCell ref="D11:I12"/>
    <mergeCell ref="D13:I14"/>
    <mergeCell ref="D15:I16"/>
    <mergeCell ref="D17:I18"/>
    <mergeCell ref="A11:C12"/>
    <mergeCell ref="A13:C14"/>
    <mergeCell ref="A15:C16"/>
    <mergeCell ref="A6:C7"/>
  </mergeCells>
  <dataValidations count="1">
    <dataValidation showInputMessage="1" showErrorMessage="1" sqref="D6" xr:uid="{04AE4CFD-2DF7-4D44-AA17-8C7667BB58BC}"/>
  </dataValidations>
  <pageMargins left="0.25" right="0.25" top="0.75" bottom="0.75" header="0.3" footer="0.3"/>
  <pageSetup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03"/>
  <sheetViews>
    <sheetView zoomScaleNormal="100" workbookViewId="0">
      <pane xSplit="3" ySplit="1" topLeftCell="D2" activePane="bottomRight" state="frozen"/>
      <selection pane="topRight" activeCell="D1" sqref="D1"/>
      <selection pane="bottomLeft" activeCell="A2" sqref="A2"/>
      <selection pane="bottomRight" activeCell="C7" sqref="C7"/>
    </sheetView>
  </sheetViews>
  <sheetFormatPr defaultColWidth="8.77734375" defaultRowHeight="14.4" x14ac:dyDescent="0.3"/>
  <cols>
    <col min="1" max="1" width="18.44140625" style="16" customWidth="1"/>
    <col min="2" max="2" width="21.33203125" style="19" customWidth="1"/>
    <col min="3" max="3" width="21.44140625" style="19" bestFit="1" customWidth="1"/>
    <col min="4" max="4" width="13.33203125" style="19" customWidth="1"/>
    <col min="5" max="5" width="16.6640625" style="19" customWidth="1"/>
    <col min="6" max="6" width="12.44140625" style="19" customWidth="1"/>
    <col min="7" max="7" width="11.44140625" style="19" customWidth="1"/>
    <col min="8" max="8" width="10.6640625" style="16" customWidth="1"/>
    <col min="9" max="9" width="10.77734375" style="16" customWidth="1"/>
    <col min="10" max="10" width="11.6640625" style="16" customWidth="1"/>
    <col min="11" max="11" width="19.77734375" style="16" bestFit="1" customWidth="1"/>
    <col min="12" max="12" width="15.109375" style="16" bestFit="1" customWidth="1"/>
    <col min="13" max="13" width="11.77734375" style="16" customWidth="1"/>
    <col min="14" max="14" width="11.109375" style="16" customWidth="1"/>
    <col min="15" max="15" width="12.33203125" style="19" customWidth="1"/>
    <col min="16" max="17" width="11.44140625" style="19" customWidth="1"/>
    <col min="18" max="18" width="17.44140625" style="19" customWidth="1"/>
    <col min="19" max="19" width="14.33203125" customWidth="1"/>
    <col min="20" max="20" width="4.77734375" style="75" customWidth="1"/>
    <col min="21" max="21" width="22" customWidth="1"/>
    <col min="22" max="22" width="13.44140625" customWidth="1"/>
    <col min="23" max="23" width="10.44140625" customWidth="1"/>
    <col min="24" max="24" width="9.109375" customWidth="1"/>
  </cols>
  <sheetData>
    <row r="1" spans="1:25" s="36" customFormat="1" ht="71.25" customHeight="1" thickBot="1" x14ac:dyDescent="0.35">
      <c r="A1" s="29" t="s">
        <v>38</v>
      </c>
      <c r="B1" s="30" t="s">
        <v>54</v>
      </c>
      <c r="C1" s="30" t="s">
        <v>56</v>
      </c>
      <c r="D1" s="13" t="s">
        <v>39</v>
      </c>
      <c r="E1" s="13" t="s">
        <v>61</v>
      </c>
      <c r="F1" s="33" t="s">
        <v>40</v>
      </c>
      <c r="G1" s="34" t="s">
        <v>51</v>
      </c>
      <c r="H1" s="35" t="s">
        <v>41</v>
      </c>
      <c r="I1" s="35" t="s">
        <v>44</v>
      </c>
      <c r="J1" s="35" t="s">
        <v>43</v>
      </c>
      <c r="K1" s="35" t="s">
        <v>42</v>
      </c>
      <c r="L1" s="35" t="s">
        <v>57</v>
      </c>
      <c r="M1" s="21" t="s">
        <v>45</v>
      </c>
      <c r="N1" s="21" t="s">
        <v>46</v>
      </c>
      <c r="O1" s="12" t="s">
        <v>47</v>
      </c>
      <c r="P1" s="12" t="s">
        <v>48</v>
      </c>
      <c r="Q1" s="12" t="s">
        <v>49</v>
      </c>
      <c r="R1" s="12" t="s">
        <v>55</v>
      </c>
      <c r="S1" s="32" t="s">
        <v>50</v>
      </c>
      <c r="T1" s="120" t="s">
        <v>12</v>
      </c>
      <c r="U1" s="44" t="s">
        <v>16</v>
      </c>
      <c r="V1" s="45" t="s">
        <v>11</v>
      </c>
      <c r="W1" s="45" t="s">
        <v>17</v>
      </c>
      <c r="X1" s="46" t="s">
        <v>18</v>
      </c>
      <c r="Y1" s="43"/>
    </row>
    <row r="2" spans="1:25" x14ac:dyDescent="0.3">
      <c r="S2" s="19"/>
      <c r="T2" s="120"/>
      <c r="U2" s="37" t="s">
        <v>4</v>
      </c>
      <c r="V2">
        <f>(SUMIF(C2:C5000,"Officials and Managers",F2:F5000))+((SUMIF(C2:C5000,"Officials and Managers",G2:G5000))+((SUMIF(C2:C5000,"Officials and Managers",H2:H5000))+((SUMIF(C2:C5000,"Officials and Managers",I2:I5000))+((SUMIF(C2:C5000,"Officials and Managers",J2:J5000))+((SUMIF(C2:C5000,"Officials and Managers",K2:K5000))+((SUMIF(C2:C5000,"Officials and Managers",L2:L5000))+((SUMIF(C2:C5000,"Officials and Managers",M2:M5000))+((SUMIF(C2:C5000,"Officials and Managers",N2:N5000))+((SUMIF(C2:C5000,"Officials and Managers",O2:O5000))+((SUMIF(C2:C5000,"Officials and Managers",P2:P5000))+((SUMIF(C2:C5000,"Officials and Managers",Q2:Q5000))+((SUMIF(C2:C5000,"Officials and Managers",R2:R5000))+((SUMIF(C2:C5000,"Officials and Managers",S2:S5000)))))))))))))))</f>
        <v>0</v>
      </c>
      <c r="W2">
        <f>((SUMIF(C2:C5000,"Officials and Managers",M2:M5000))+((SUMIF(C2:C5000,"Officials and Managers",N2:N5000))+((SUMIF(C2:C5000,"Officials and Managers",O2:O5000))+((SUMIF(C2:C5000,"Officials and Managers",P2:P5000))+((SUMIF(C2:C5000,"Officials and Managers",Q2:Q5000))+((SUMIF(C2:C5000,"Officials and Managers",R2:R5000))+((SUMIF(C2:C5000,"Officials and Managers",S2:S5000)))))))))</f>
        <v>0</v>
      </c>
      <c r="X2" s="38">
        <f>((SUMIF(C2:C5000,"Officials and Managers",G2:G5000))+((SUMIF(C2:C5000,"Officials and Managers",H2:H5000))+((SUMIF(C2:C5000,"Officials and Managers",I2:I5000))+((SUMIF(C2:C5000,"Officials and Managers",J2:J5000))+((SUMIF(C2:C5000,"Officials and Managers",K2:K5000))+((SUMIF(C2:C5000,"Officials and Managers",L2:L5000))+((SUMIF(C2:C5000,"Officials and Managers",N2:N5000))+((SUMIF(C2:C5000,"Officials and Managers",O2:O5000))+((SUMIF(C2:C5000,"Officials and Managers",P2:P5000))+((SUMIF(C2:C5000,"Officials and Managers",Q2:Q5000))+((SUMIF(C2:C5000,"Officials and Managers",R2:R5000))+((SUMIF(C2:C5000,"Officials and Managers",S2:S5000))))))))))))))</f>
        <v>0</v>
      </c>
      <c r="Y2" s="42"/>
    </row>
    <row r="3" spans="1:25" x14ac:dyDescent="0.3">
      <c r="A3" s="17"/>
      <c r="B3" s="20"/>
      <c r="C3" s="20"/>
      <c r="D3" s="20"/>
      <c r="E3" s="20"/>
      <c r="F3" s="20"/>
      <c r="G3" s="20"/>
      <c r="H3" s="17"/>
      <c r="I3" s="17"/>
      <c r="J3" s="17"/>
      <c r="K3" s="17"/>
      <c r="L3" s="17"/>
      <c r="M3" s="17"/>
      <c r="N3" s="17"/>
      <c r="O3" s="20"/>
      <c r="P3" s="20"/>
      <c r="Q3" s="20"/>
      <c r="R3" s="20"/>
      <c r="S3" s="14"/>
      <c r="T3" s="120"/>
      <c r="U3" s="37" t="s">
        <v>5</v>
      </c>
      <c r="V3">
        <f>(SUMIF(C2:C5000,"Professionals",F2:F5000))+((SUMIF(C2:C5000,"Professionals",G2:G5000))+((SUMIF(C2:C5000,"Professionals",H2:H5000))+((SUMIF(C2:C5000,"Professionals",I2:I5000))+((SUMIF(C2:C5000,"Professionals",J2:J5000))+((SUMIF(C2:C5000,"Professionals",K2:K5000))+((SUMIF(C2:C5000,"Professionals",L2:L5000))+((SUMIF(C2:C5000,"Professionals",M2:M5000))+((SUMIF(C2:C5000,"Professionals",N2:N5000))+((SUMIF(C2:C5000,"Professionals",O2:O5000))+((SUMIF(C2:C5000,"Professionals",P2:P5000))+((SUMIF(C2:C5000,"Professionals",Q2:Q5000))+((SUMIF(C2:C5000,"Professionals",R2:R5000))+((SUMIF(C2:C5000,"Professionals",S2:S5000)))))))))))))))</f>
        <v>0</v>
      </c>
      <c r="W3">
        <f>((SUMIF(C2:C5000,"Professionals",M2:M5000))+((SUMIF(C2:C5000,"Professionals",N2:N5000))+((SUMIF(C2:C5000,"Professionals",O2:O5000))+((SUMIF(C2:C5000,"Professionals",P2:P5000))+((SUMIF(C2:C5000,"Professionals",Q2:Q5000))+((SUMIF(C2:C5000,"Professionals",R2:R5000))+((SUMIF(C2:C5000,"Professionals",S2:S5000)))))))))</f>
        <v>0</v>
      </c>
      <c r="X3" s="38">
        <f>((SUMIF(C2:C5000,"Professionals",G2:G5000))+((SUMIF(C2:C5000,"Professionals",H2:H5000))+((SUMIF(C2:C5000,"Professionals",I2:I5000))+((SUMIF(C2:C5000,"Professionals",J2:J5000))+((SUMIF(C2:C5000,"Professionals",K2:K5000))+((SUMIF(C2:C5000,"Professionals",L2:L5000))+((SUMIF(C2:C5000,"Professionals",N2:N5000))+((SUMIF(C2:C5000,"Professionals",O2:O5000))+((SUMIF(C2:C5000,"Professionals",P2:P5000))+((SUMIF(C2:C5000,"Professionals",Q2:Q5000))+((SUMIF(C2:C5000,"Professionals",R2:R5000))+((SUMIF(C2:C5000,"Professionals",S2:S5000))))))))))))))</f>
        <v>0</v>
      </c>
      <c r="Y3" s="42"/>
    </row>
    <row r="4" spans="1:25" x14ac:dyDescent="0.3">
      <c r="T4" s="120"/>
      <c r="U4" s="37" t="s">
        <v>1</v>
      </c>
      <c r="V4">
        <f>(SUMIF(C2:C5000,"Technicians",F2:F5000))+((SUMIF(C2:C5000,"Technicians",G2:G5000))+((SUMIF(C2:C5000,"Technicians",H2:H5000))+((SUMIF(C2:C5000,"Technicians",I2:I5000))+((SUMIF(C2:C5000,"Technicians",J2:J5000))+((SUMIF(C2:C5000,"Technicians",K2:K5000))+((SUMIF(C2:C5000,"Technicians",L2:L5000))+((SUMIF(C2:C5000,"Technicians",M2:M5000))+((SUMIF(C2:C5000,"Technicians",N2:N5000))+((SUMIF(C2:C5000,"Technicians",O2:O5000))+((SUMIF(C2:C5000,"Technicians",P2:P5000))+((SUMIF(C2:C5000,"Technicians",Q2:Q5000))+((SUMIF(C2:C5000,"Technicians",R2:R5000))+((SUMIF(C2:C5000,"Technicians",S2:S5000)))))))))))))))</f>
        <v>0</v>
      </c>
      <c r="W4">
        <f>((SUMIF(C2:C5000,"Technicians",M2:M5000))+((SUMIF(C2:C5000,"Technicians",N2:N5000))+((SUMIF(C2:C5000,"Technicians",O2:O5000))+((SUMIF(C2:C5000,"Technicians",P2:P5000))+((SUMIF(C2:C5000,"Technicians",Q2:Q5000))+((SUMIF(C2:C5000,"Technicians",R2:R5000))+((SUMIF(C2:C5000,"Technicians",S2:S5000)))))))))</f>
        <v>0</v>
      </c>
      <c r="X4" s="38">
        <f>((SUMIF(C2:C5000,"Technicians",G2:G5000))+((SUMIF(C2:C5000,"Technicians",H2:H5000))+((SUMIF(C2:C5000,"Technicians",I2:I5000))+((SUMIF(C2:C5000,"Technicians",J2:J5000))+((SUMIF(C2:C5000,"Technicians",K2:K5000))+((SUMIF(C2:C5000,"Technicians",L2:L5000))+((SUMIF(C2:C5000,"Technicians",N2:N5000))+((SUMIF(C2:C5000,"Technicians",O2:O5000))+((SUMIF(C2:C5000,"Technicians",P2:P5000))+((SUMIF(C2:C5000,"Technicians",Q2:Q5000))+((SUMIF(C2:C5000,"Technicians",R2:R5000))+((SUMIF(C2:C5000,"Technicians",S2:S5000))))))))))))))</f>
        <v>0</v>
      </c>
      <c r="Y4" s="42"/>
    </row>
    <row r="5" spans="1:25" x14ac:dyDescent="0.3">
      <c r="A5" s="17"/>
      <c r="B5" s="20"/>
      <c r="C5" s="20"/>
      <c r="D5" s="20"/>
      <c r="E5" s="20"/>
      <c r="F5" s="20"/>
      <c r="G5" s="20"/>
      <c r="H5" s="17"/>
      <c r="I5" s="17"/>
      <c r="J5" s="17"/>
      <c r="K5" s="17"/>
      <c r="L5" s="17"/>
      <c r="M5" s="17"/>
      <c r="N5" s="17"/>
      <c r="O5" s="20"/>
      <c r="P5" s="20"/>
      <c r="Q5" s="20"/>
      <c r="R5" s="20"/>
      <c r="S5" s="14"/>
      <c r="T5" s="120"/>
      <c r="U5" s="37" t="s">
        <v>0</v>
      </c>
      <c r="V5">
        <f>(SUMIF(C2:C5000,"Sales",F2:F5000))+((SUMIF(C2:C5000,"Sales",G2:G5000))+((SUMIF(C2:C5000,"Sales",H2:H5000))+((SUMIF(C2:C5000,"Sales",I2:I5000))+((SUMIF(C2:C5000,"Sales",J2:J5000))+((SUMIF(C2:C5000,"Sales",K2:K5000))+((SUMIF(C2:C5000,"Sales",L2:L5000))+((SUMIF(C2:C5000,"Sales",M2:M5000))+((SUMIF(C2:C5000,"Sales",N2:N5000))+((SUMIF(C2:C5000,"Sales",O2:O5000))+((SUMIF(C2:C5000,"Sales",P2:P5000))+((SUMIF(C2:C5000,"Sales",Q2:Q5000))+((SUMIF(C2:C5000,"Sales",R2:R5000))+((SUMIF(C2:C5000,"Sales",S2:S5000)))))))))))))))</f>
        <v>0</v>
      </c>
      <c r="W5">
        <f>((SUMIF(C2:C5000,"Sales",M2:M5000))+((SUMIF(C2:C5000,"Sales",N2:N5000))+((SUMIF(C2:C5000,"Sales",O2:O5000))+((SUMIF(C2:C5000,"Sales",P2:P5000))+((SUMIF(C2:C5000,"Sales",Q2:Q5000))+((SUMIF(C2:C5000,"Sales",R2:R5000))+((SUMIF(C2:C5000,"Sales",S2:S5000)))))))))</f>
        <v>0</v>
      </c>
      <c r="X5" s="38">
        <f>((SUMIF(C2:C5000,"Sales",G2:G5000))+((SUMIF(C2:C5000,"Sales",H2:H5000))+((SUMIF(C2:C5000,"Sales",I2:I5000))+((SUMIF(C2:C5000,"Sales",J2:J5000))+((SUMIF(C2:C5000,"Sales",K2:K5000))+((SUMIF(C2:C5000,"Sales",L2:L5000))+((SUMIF(C2:C5000,"Sales",N2:N5000))+((SUMIF(C2:C5000,"Sales",O2:O5000))+((SUMIF(C2:C5000,"Sales",P2:P5000))+((SUMIF(C2:C5000,"Sales",Q2:Q5000))+((SUMIF(C2:C5000,"Sales",R2:R5000))+((SUMIF(C2:C5000,"Sales",S2:S5000))))))))))))))</f>
        <v>0</v>
      </c>
      <c r="Y5" s="42"/>
    </row>
    <row r="6" spans="1:25" x14ac:dyDescent="0.3">
      <c r="T6" s="120"/>
      <c r="U6" s="37" t="s">
        <v>6</v>
      </c>
      <c r="V6">
        <f>(SUMIF(C2:C5000,"Office/Clerical",F2:F5000))+((SUMIF(C2:C5000,"Office/Clerical",G2:G5000))+((SUMIF(C2:C5000,"Office/Clerical",H2:H5000))+((SUMIF(C2:C5000,"Office/Clerical",I2:I5000))+((SUMIF(C2:C5000,"Office/Clerical",J2:J5000))+((SUMIF(C2:C5000,"Office/Clerical",K2:K5000))+((SUMIF(C2:C5000,"Office/Clerical",L2:L5000))+((SUMIF(C2:C5000,"Office/Clerical",M2:M5000))+((SUMIF(C2:C5000,"Office/Clerical",N2:N5000))+((SUMIF(C2:C5000,"Office/Clerical",O2:O5000))+((SUMIF(C2:C5000,"Office/Clerical",P2:P5000))+((SUMIF(C2:C5000,"Office/Clerical",Q2:Q5000))+((SUMIF(C2:C5000,"Office/Clerical",R2:R5000))+((SUMIF(C2:C5000,"Office/Clerical",S2:S5000)))))))))))))))</f>
        <v>0</v>
      </c>
      <c r="W6">
        <f>((SUMIF(C2:C5000,"Office/Clerical",M2:M5000))+((SUMIF(C2:C5000,"Office/Clerical",N2:N5000))+((SUMIF(C2:C5000,"Office/Clerical",O2:O5000))+((SUMIF(C2:C5000,"Office/Clerical",P2:P5000))+((SUMIF(C2:C5000,"Office/Clerical",Q2:Q5000))+((SUMIF(C2:C5000,"Office/Clerical",R2:R5000))+((SUMIF(C2:C5000,"Office/Clerical",S2:S5000)))))))))</f>
        <v>0</v>
      </c>
      <c r="X6" s="38">
        <f>((SUMIF(C2:C5000,"Office/Clerical",G2:G5000))+((SUMIF(C2:C5000,"Office/Clerical",H2:H5000))+((SUMIF(C2:C5000,"Office/Clerical",I2:I5000))+((SUMIF(C2:C5000,"Office/Clerical",J2:J5000))+((SUMIF(C2:C5000,"Office/Clerical",K2:K5000))+((SUMIF(C2:C5000,"Office/Clerical",L2:L5000))+((SUMIF(C2:C5000,"Office/Clerical",N2:N5000))+((SUMIF(C2:C5000,"Office/Clerical",O2:O5000))+((SUMIF(C2:C5000,"Office/Clerical",P2:P5000))+((SUMIF(C2:C5000,"Office/Clerical",Q2:Q5000))+((SUMIF(C2:C5000,"Office/Clerical",R2:R5000))+((SUMIF(C2:C5000,"Office/Clerical",S2:S5000))))))))))))))</f>
        <v>0</v>
      </c>
      <c r="Y6" s="42"/>
    </row>
    <row r="7" spans="1:25" x14ac:dyDescent="0.3">
      <c r="A7" s="17"/>
      <c r="B7" s="20"/>
      <c r="C7" s="20"/>
      <c r="D7" s="20"/>
      <c r="E7" s="20"/>
      <c r="F7" s="20"/>
      <c r="G7" s="20"/>
      <c r="H7" s="17"/>
      <c r="I7" s="17"/>
      <c r="J7" s="17"/>
      <c r="K7" s="17"/>
      <c r="L7" s="17"/>
      <c r="M7" s="17"/>
      <c r="N7" s="17"/>
      <c r="O7" s="20"/>
      <c r="P7" s="20"/>
      <c r="Q7" s="20"/>
      <c r="R7" s="20"/>
      <c r="S7" s="14"/>
      <c r="T7" s="120"/>
      <c r="U7" s="37" t="s">
        <v>7</v>
      </c>
      <c r="V7">
        <f>(SUMIF(C2:C5000,"Skilled Craft",F2:F5000))+((SUMIF(C2:C5000,"Skilled Craft",G2:G5000))+((SUMIF(C2:C5000,"Skilled Craft",H2:H5000))+((SUMIF(C2:C5000,"Skilled Craft",I2:I5000))+((SUMIF(C2:C5000,"Skilled Craft",J2:J5000))+((SUMIF(C2:C5000,"Skilled Craft",K2:K5000))+((SUMIF(C2:C5000,"Skilled Craft",L2:L5000))+((SUMIF(C2:C5000,"Skilled Craft",M2:M5000))+((SUMIF(C2:C5000,"Skilled Craft",N2:N5000))+((SUMIF(C2:C5000,"Skilled Craft",O2:O5000))+((SUMIF(C2:C5000,"Skilled Craft",P2:P5000))+((SUMIF(C2:C5000,"Skilled Craft",Q2:Q5000))+((SUMIF(C2:C5000,"Skilled Craft",R2:R5000))+((SUMIF(C2:C5000,"Skilled Craft",S2:S5000)))))))))))))))</f>
        <v>0</v>
      </c>
      <c r="W7">
        <f>((SUMIF(C2:C5000,"Skilled Craft",M2:M5000))+((SUMIF(C2:C5000,"Skilled Craft",N2:N5000))+((SUMIF(C2:C5000,"Skilled Craft",O2:O5000))+((SUMIF(C2:C5000,"Skilled Craft",P2:P5000))+((SUMIF(C2:C5000,"Skilled Craft",Q2:Q5000))+((SUMIF(C2:C5000,"Skilled Craft",R2:R5000))+((SUMIF(C2:C5000,"Skilled Craft",S2:S5000)))))))))</f>
        <v>0</v>
      </c>
      <c r="X7" s="38">
        <f>((SUMIF(C2:C5000,"Skilled Craft",G2:G5000))+((SUMIF(C2:C5000,"Skilled Craft",H2:H5000))+((SUMIF(C2:C5000,"Skilled Craft",I2:I5000))+((SUMIF(C2:C5000,"Skilled Craft",J2:J5000))+((SUMIF(C2:C5000,"Skilled Craft",K2:K5000))+((SUMIF(C2:C5000,"Skilled Craft",L2:L5000))+((SUMIF(C2:C5000,"Skilled Craft",N2:N5000))+((SUMIF(C2:C5000,"Skilled Craft",O2:O5000))+((SUMIF(C2:C5000,"Skilled Craft",P2:P5000))+((SUMIF(C2:C5000,"Skilled Craft",Q2:Q5000))+((SUMIF(C2:C5000,"Skilled Craft",R2:R5000))+((SUMIF(C2:C5000,"Skilled Craft",S2:S5000))))))))))))))</f>
        <v>0</v>
      </c>
      <c r="Y7" s="42"/>
    </row>
    <row r="8" spans="1:25" x14ac:dyDescent="0.3">
      <c r="T8" s="120"/>
      <c r="U8" s="37" t="s">
        <v>8</v>
      </c>
      <c r="V8">
        <f>(SUMIF(C2:C5000,"Operatives",F2:F5000))+((SUMIF(C2:C5000,"Operatives",G2:G5000))+((SUMIF(C2:C5000,"Operatives",H2:H5000))+((SUMIF(C2:C5000,"Operatives",I2:I5000))+((SUMIF(C2:C5000,"Operatives",J2:J5000))+((SUMIF(C2:C5000,"Operatives",K2:K5000))+((SUMIF(C2:C5000,"Operatives",L2:L5000))+((SUMIF(C2:C5000,"Operatives",M2:M5000))+((SUMIF(C2:C5000,"Operatives",N2:N5000))+((SUMIF(C2:C5000,"Operatives",O2:O5000))+((SUMIF(C2:C5000,"Operatives",P2:P5000))+((SUMIF(C2:C5000,"Operatives",Q2:Q5000))+((SUMIF(C2:C5000,"Operatives",R2:R5000))+((SUMIF(C2:C5000,"Operatives",S2:S5000)))))))))))))))</f>
        <v>0</v>
      </c>
      <c r="W8">
        <f>((SUMIF(C2:C5000,"Operatives",M2:M5000))+((SUMIF(C2:C5000,"Operatives",N2:N5000))+((SUMIF(C2:C5000,"Operatives",O2:O5000))+((SUMIF(C2:C5000,"Operatives",P2:P5000))+((SUMIF(C2:C5000,"Operatives",Q2:Q5000))+((SUMIF(C2:C5000,"Operatives",R2:R5000))+((SUMIF(C2:C5000,"Operatives",S2:S5000)))))))))</f>
        <v>0</v>
      </c>
      <c r="X8" s="38">
        <f>((SUMIF(C2:C5000,"Operatives",G2:G5000))+((SUMIF(C2:C5000,"Operatives",H2:H5000))+((SUMIF(C2:C5000,"Operatives",I2:I5000))+((SUMIF(C2:C5000,"Operatives",J2:J5000))+((SUMIF(C2:C5000,"Operatives",K2:K5000))+((SUMIF(C2:C5000,"Operatives",L2:L5000))+((SUMIF(C2:C5000,"Operatives",N2:N5000))+((SUMIF(C2:C5000,"Operatives",O2:O5000))+((SUMIF(C2:C5000,"Operatives",P2:P5000))+((SUMIF(C2:C5000,"Operatives",Q2:Q5000))+((SUMIF(C2:C5000,"Operatives",R2:R5000))+((SUMIF(C2:C5000,"Operatives",S2:S5000))))))))))))))</f>
        <v>0</v>
      </c>
      <c r="Y8" s="42"/>
    </row>
    <row r="9" spans="1:25" x14ac:dyDescent="0.3">
      <c r="A9" s="17"/>
      <c r="B9" s="20"/>
      <c r="C9" s="20"/>
      <c r="D9" s="20"/>
      <c r="E9" s="20"/>
      <c r="F9" s="20"/>
      <c r="G9" s="20"/>
      <c r="H9" s="17"/>
      <c r="I9" s="17"/>
      <c r="J9" s="17"/>
      <c r="K9" s="17"/>
      <c r="L9" s="17"/>
      <c r="M9" s="17"/>
      <c r="N9" s="17"/>
      <c r="O9" s="20"/>
      <c r="P9" s="20"/>
      <c r="Q9" s="20"/>
      <c r="R9" s="20"/>
      <c r="S9" s="14"/>
      <c r="T9" s="120"/>
      <c r="U9" s="37" t="s">
        <v>9</v>
      </c>
      <c r="V9">
        <f>(SUMIF(C2:C5000,"Laborers",F2:F5000))+((SUMIF(C2:C5000,"Laborers",G2:G5000))+((SUMIF(C2:C5000,"Laborers",H2:H5000))+((SUMIF(C2:C5000,"Laborers",I2:I5000))+((SUMIF(C2:C5000,"Laborers",J2:J5000))+((SUMIF(C2:C5000,"Laborers",K2:K5000))+((SUMIF(C2:C5000,"Laborers",L2:L5000))+((SUMIF(C2:C5000,"Laborers",M2:M5000))+((SUMIF(C2:C5000,"Laborers",N2:N5000))+((SUMIF(C2:C5000,"Laborers",O2:O5000))+((SUMIF(C2:C5000,"Laborers",P2:P5000))+((SUMIF(C2:C5000,"Laborers",Q2:Q5000))+((SUMIF(C2:C5000,"Laborers",R2:R5000))+((SUMIF(C2:C5000,"Laborers",S2:S5000)))))))))))))))</f>
        <v>0</v>
      </c>
      <c r="W9">
        <f>((SUMIF(C2:C5000,"Laborers",M2:M5000))+((SUMIF(C2:C5000,"Laborers",N2:N5000))+((SUMIF(C2:C5000,"Laborers",O2:O5000))+((SUMIF(C2:C5000,"Laborers",P2:P5000))+((SUMIF(C2:C5000,"Laborers",Q2:Q5000))+((SUMIF(C2:C5000,"Laborers",R2:R5000))+((SUMIF(C2:C5000,"Laborers",S2:S5000)))))))))</f>
        <v>0</v>
      </c>
      <c r="X9" s="38">
        <f>((SUMIF(C2:C5000,"Laborers",G2:G5000))+((SUMIF(C2:C5000,"Laborers",H2:H5000))+((SUMIF(C2:C5000,"Laborers",I2:I5000))+((SUMIF(C2:C5000,"Laborers",J2:J5000))+((SUMIF(C2:C5000,"Laborers",K2:K5000))+((SUMIF(C2:C5000,"Laborers",L2:L5000))+((SUMIF(C2:C5000,"Laborers",N2:N5000))+((SUMIF(C2:C5000,"Laborers",O2:O5000))+((SUMIF(C2:C5000,"Laborers",P2:P5000))+((SUMIF(C2:C5000,"Laborers",Q2:Q5000))+((SUMIF(C2:C5000,"Laborers",R2:R5000))+((SUMIF(C2:C5000,"Laborers",S2:S5000))))))))))))))</f>
        <v>0</v>
      </c>
      <c r="Y9" s="42"/>
    </row>
    <row r="10" spans="1:25" ht="15" thickBot="1" x14ac:dyDescent="0.35">
      <c r="T10" s="120"/>
      <c r="U10" s="39" t="s">
        <v>10</v>
      </c>
      <c r="V10" s="40">
        <f>(SUMIF(C2:C5000,"Service Workers",F2:F5000))+((SUMIF(C2:C5000,"Service Workers",G2:G5000))+((SUMIF(C2:C5000,"Service Workers",H2:H5000))+((SUMIF(C2:C5000,"Service Workers",I2:I5000))+((SUMIF(C2:C5000,"Service Workers",J2:J5000))+((SUMIF(C2:C5000,"Service Workers",K2:K5000))+((SUMIF(C2:C5000,"Service Workers",L2:L5000))+((SUMIF(C2:C5000,"Service Workers",M2:M5000))+((SUMIF(C2:C5000,"Service Workers",N2:N5000))+((SUMIF(C2:C5000,"Service Workers",O2:O5000))+((SUMIF(C2:C5000,"Service Workers",P2:P5000))+((SUMIF(C2:C5000,"Service Workers",Q2:Q5000))+((SUMIF(C2:C5000,"Service Workers",R2:R5000))+((SUMIF(C2:C5000,"Service Workers",S2:S5000)))))))))))))))</f>
        <v>0</v>
      </c>
      <c r="W10" s="40">
        <f>((SUMIF(C2:C5000,"Service Workers",M2:M5000))+((SUMIF(C2:C5000,"Service Workers",N2:N5000))+((SUMIF(C2:C5000,"Service Workers",O2:O5000))+((SUMIF(C2:C5000,"Service Workers",P2:P5000))+((SUMIF(C2:C5000,"Service Workers",Q2:Q5000))+((SUMIF(C2:C5000,"Service Workers",R2:R5000))+((SUMIF(C2:C5000,"Service Workers",S2:S5000)))))))))</f>
        <v>0</v>
      </c>
      <c r="X10" s="41">
        <f>((SUMIF(C2:C5000,"Service Workers",G2:G5000))+((SUMIF(C2:C5000,"Service Workers",H2:H5000))+((SUMIF(C2:C5000,"Service Workers",I2:I5000))+((SUMIF(C2:C5000,"Service Workers",J2:J5000))+((SUMIF(C2:C5000,"Service Workers",K2:K5000))+((SUMIF(C2:C5000,"Service Workers",L2:L5000))+((SUMIF(C2:C5000,"Service Workers",N2:N5000))+((SUMIF(C2:C5000,"Service Workers",O2:O5000))+((SUMIF(C2:C5000,"Service Workers",P2:P5000))+((SUMIF(C2:C5000,"Service Workers",Q2:Q5000))+((SUMIF(C2:C5000,"Service Workers",R2:R5000))+((SUMIF(C2:C5000,"Service Workers",S2:S5000))))))))))))))</f>
        <v>0</v>
      </c>
      <c r="Y10" s="42"/>
    </row>
    <row r="11" spans="1:25" x14ac:dyDescent="0.3">
      <c r="A11" s="17"/>
      <c r="B11" s="20"/>
      <c r="C11" s="20"/>
      <c r="D11" s="20"/>
      <c r="E11" s="20"/>
      <c r="F11" s="20"/>
      <c r="G11" s="20"/>
      <c r="H11" s="17"/>
      <c r="I11" s="17"/>
      <c r="J11" s="17"/>
      <c r="K11" s="17"/>
      <c r="L11" s="17"/>
      <c r="M11" s="17"/>
      <c r="N11" s="17"/>
      <c r="O11" s="20"/>
      <c r="P11" s="20"/>
      <c r="Q11" s="20"/>
      <c r="R11" s="20"/>
      <c r="S11" s="14"/>
      <c r="T11" s="120"/>
      <c r="U11" s="42"/>
      <c r="V11" s="42"/>
      <c r="W11" s="42"/>
      <c r="X11" s="42"/>
      <c r="Y11" s="42"/>
    </row>
    <row r="12" spans="1:25" x14ac:dyDescent="0.3">
      <c r="T12" s="120"/>
      <c r="U12" s="42"/>
      <c r="V12" s="42"/>
      <c r="W12" s="42"/>
      <c r="X12" s="42"/>
      <c r="Y12" s="42"/>
    </row>
    <row r="13" spans="1:25" x14ac:dyDescent="0.3">
      <c r="A13" s="17"/>
      <c r="B13" s="20"/>
      <c r="C13" s="20"/>
      <c r="D13" s="20"/>
      <c r="E13" s="20"/>
      <c r="F13" s="20"/>
      <c r="G13" s="20"/>
      <c r="H13" s="17"/>
      <c r="I13" s="17"/>
      <c r="J13" s="17"/>
      <c r="K13" s="17"/>
      <c r="L13" s="17"/>
      <c r="M13" s="17"/>
      <c r="N13" s="17"/>
      <c r="O13" s="20"/>
      <c r="P13" s="20"/>
      <c r="Q13" s="20"/>
      <c r="R13" s="20"/>
      <c r="S13" s="14"/>
      <c r="T13" s="120"/>
    </row>
    <row r="14" spans="1:25" x14ac:dyDescent="0.3">
      <c r="T14" s="120"/>
    </row>
    <row r="15" spans="1:25" x14ac:dyDescent="0.3">
      <c r="A15" s="17"/>
      <c r="B15" s="20"/>
      <c r="C15" s="20"/>
      <c r="D15" s="20"/>
      <c r="E15" s="20"/>
      <c r="F15" s="20"/>
      <c r="G15" s="20"/>
      <c r="H15" s="17"/>
      <c r="I15" s="17"/>
      <c r="J15" s="17"/>
      <c r="K15" s="17"/>
      <c r="L15" s="17"/>
      <c r="M15" s="17"/>
      <c r="N15" s="17"/>
      <c r="O15" s="20"/>
      <c r="P15" s="20"/>
      <c r="Q15" s="20"/>
      <c r="R15" s="20"/>
      <c r="S15" s="14"/>
      <c r="T15" s="120"/>
    </row>
    <row r="16" spans="1:25" x14ac:dyDescent="0.3">
      <c r="T16" s="120"/>
    </row>
    <row r="17" spans="1:31" x14ac:dyDescent="0.3">
      <c r="A17" s="17"/>
      <c r="B17" s="20"/>
      <c r="C17" s="20"/>
      <c r="D17" s="20"/>
      <c r="E17" s="20"/>
      <c r="F17" s="20"/>
      <c r="G17" s="20"/>
      <c r="H17" s="17"/>
      <c r="I17" s="17"/>
      <c r="J17" s="17"/>
      <c r="K17" s="17"/>
      <c r="L17" s="17"/>
      <c r="M17" s="17"/>
      <c r="N17" s="17"/>
      <c r="O17" s="20"/>
      <c r="P17" s="20"/>
      <c r="Q17" s="20"/>
      <c r="R17" s="20"/>
      <c r="S17" s="14"/>
      <c r="T17" s="120"/>
    </row>
    <row r="18" spans="1:31" x14ac:dyDescent="0.3">
      <c r="T18" s="120"/>
    </row>
    <row r="19" spans="1:31" x14ac:dyDescent="0.3">
      <c r="A19" s="17"/>
      <c r="B19" s="20"/>
      <c r="C19" s="20"/>
      <c r="D19" s="20"/>
      <c r="E19" s="20"/>
      <c r="F19" s="20"/>
      <c r="G19" s="20"/>
      <c r="H19" s="17"/>
      <c r="I19" s="17"/>
      <c r="J19" s="17"/>
      <c r="K19" s="17"/>
      <c r="L19" s="17"/>
      <c r="M19" s="17"/>
      <c r="N19" s="17"/>
      <c r="O19" s="20"/>
      <c r="P19" s="20"/>
      <c r="Q19" s="20"/>
      <c r="R19" s="20"/>
      <c r="S19" s="14"/>
      <c r="T19" s="120"/>
    </row>
    <row r="20" spans="1:31" x14ac:dyDescent="0.3">
      <c r="T20" s="120"/>
    </row>
    <row r="21" spans="1:31" x14ac:dyDescent="0.3">
      <c r="A21" s="17"/>
      <c r="B21" s="20"/>
      <c r="C21" s="20"/>
      <c r="D21" s="20"/>
      <c r="E21" s="20"/>
      <c r="F21" s="20"/>
      <c r="G21" s="20"/>
      <c r="H21" s="17"/>
      <c r="I21" s="17"/>
      <c r="J21" s="17"/>
      <c r="K21" s="17"/>
      <c r="L21" s="17"/>
      <c r="M21" s="17"/>
      <c r="N21" s="17"/>
      <c r="O21" s="20"/>
      <c r="P21" s="20"/>
      <c r="Q21" s="20"/>
      <c r="R21" s="20"/>
      <c r="S21" s="14"/>
      <c r="T21" s="120"/>
    </row>
    <row r="22" spans="1:31" x14ac:dyDescent="0.3">
      <c r="T22" s="120"/>
    </row>
    <row r="23" spans="1:31" s="14" customFormat="1" x14ac:dyDescent="0.3">
      <c r="A23" s="17"/>
      <c r="B23" s="20"/>
      <c r="C23" s="20"/>
      <c r="D23" s="20"/>
      <c r="E23" s="20"/>
      <c r="F23" s="20"/>
      <c r="G23" s="20"/>
      <c r="H23" s="17"/>
      <c r="I23" s="17"/>
      <c r="J23" s="17"/>
      <c r="K23" s="17"/>
      <c r="L23" s="17"/>
      <c r="M23" s="17"/>
      <c r="N23" s="17"/>
      <c r="O23" s="20"/>
      <c r="P23" s="20"/>
      <c r="Q23" s="20"/>
      <c r="R23" s="20"/>
      <c r="T23" s="120"/>
      <c r="U23"/>
      <c r="V23"/>
      <c r="W23"/>
      <c r="X23"/>
      <c r="Y23"/>
      <c r="Z23"/>
      <c r="AA23"/>
      <c r="AB23"/>
      <c r="AC23"/>
      <c r="AD23"/>
      <c r="AE23"/>
    </row>
    <row r="24" spans="1:31" x14ac:dyDescent="0.3">
      <c r="T24" s="120"/>
    </row>
    <row r="25" spans="1:31" s="14" customFormat="1" x14ac:dyDescent="0.3">
      <c r="A25" s="17"/>
      <c r="B25" s="20"/>
      <c r="C25" s="20"/>
      <c r="D25" s="20"/>
      <c r="E25" s="20"/>
      <c r="F25" s="20"/>
      <c r="G25" s="20"/>
      <c r="H25" s="17"/>
      <c r="I25" s="17"/>
      <c r="J25" s="17"/>
      <c r="K25" s="17"/>
      <c r="L25" s="17"/>
      <c r="M25" s="17"/>
      <c r="N25" s="17"/>
      <c r="O25" s="20"/>
      <c r="P25" s="20"/>
      <c r="Q25" s="20"/>
      <c r="R25" s="20"/>
      <c r="T25" s="120"/>
      <c r="U25"/>
      <c r="V25"/>
      <c r="W25"/>
      <c r="X25"/>
      <c r="Y25"/>
      <c r="Z25"/>
      <c r="AA25"/>
      <c r="AB25"/>
      <c r="AC25"/>
      <c r="AD25"/>
      <c r="AE25"/>
    </row>
    <row r="26" spans="1:31" x14ac:dyDescent="0.3">
      <c r="T26" s="120"/>
    </row>
    <row r="27" spans="1:31" s="14" customFormat="1" x14ac:dyDescent="0.3">
      <c r="A27" s="17"/>
      <c r="B27" s="20"/>
      <c r="C27" s="20"/>
      <c r="D27" s="20"/>
      <c r="E27" s="20"/>
      <c r="F27" s="20"/>
      <c r="G27" s="20"/>
      <c r="H27" s="17"/>
      <c r="I27" s="17"/>
      <c r="J27" s="17"/>
      <c r="K27" s="17"/>
      <c r="L27" s="17"/>
      <c r="M27" s="17"/>
      <c r="N27" s="17"/>
      <c r="O27" s="20"/>
      <c r="P27" s="20"/>
      <c r="Q27" s="20"/>
      <c r="R27" s="20"/>
      <c r="T27" s="120"/>
      <c r="U27"/>
      <c r="V27"/>
      <c r="W27"/>
      <c r="X27"/>
      <c r="Y27"/>
      <c r="Z27"/>
      <c r="AA27"/>
      <c r="AB27"/>
      <c r="AC27"/>
      <c r="AD27"/>
      <c r="AE27"/>
    </row>
    <row r="28" spans="1:31" x14ac:dyDescent="0.3">
      <c r="T28" s="120"/>
    </row>
    <row r="29" spans="1:31" s="14" customFormat="1" x14ac:dyDescent="0.3">
      <c r="A29" s="17"/>
      <c r="B29" s="20"/>
      <c r="C29" s="20"/>
      <c r="D29" s="20"/>
      <c r="E29" s="20"/>
      <c r="F29" s="20"/>
      <c r="G29" s="20"/>
      <c r="H29" s="17"/>
      <c r="I29" s="17"/>
      <c r="J29" s="17"/>
      <c r="K29" s="17"/>
      <c r="L29" s="17"/>
      <c r="M29" s="17"/>
      <c r="N29" s="17"/>
      <c r="O29" s="20"/>
      <c r="P29" s="20"/>
      <c r="Q29" s="20"/>
      <c r="R29" s="20"/>
      <c r="T29" s="74"/>
      <c r="U29"/>
      <c r="V29"/>
      <c r="W29"/>
      <c r="X29"/>
      <c r="Y29"/>
      <c r="Z29"/>
      <c r="AA29"/>
      <c r="AB29"/>
      <c r="AC29"/>
      <c r="AD29"/>
      <c r="AE29"/>
    </row>
    <row r="30" spans="1:31" x14ac:dyDescent="0.3">
      <c r="T30" s="74"/>
    </row>
    <row r="31" spans="1:31" s="14" customFormat="1" x14ac:dyDescent="0.3">
      <c r="A31" s="17"/>
      <c r="B31" s="20"/>
      <c r="C31" s="20"/>
      <c r="D31" s="20"/>
      <c r="E31" s="20"/>
      <c r="F31" s="20"/>
      <c r="G31" s="20"/>
      <c r="H31" s="17"/>
      <c r="I31" s="17"/>
      <c r="J31" s="17"/>
      <c r="K31" s="17"/>
      <c r="L31" s="17"/>
      <c r="M31" s="17"/>
      <c r="N31" s="17"/>
      <c r="O31" s="20"/>
      <c r="P31" s="20"/>
      <c r="Q31" s="20"/>
      <c r="R31" s="20"/>
      <c r="T31" s="74"/>
      <c r="U31"/>
      <c r="V31"/>
      <c r="W31"/>
      <c r="X31"/>
      <c r="Y31"/>
      <c r="Z31"/>
      <c r="AA31"/>
      <c r="AB31"/>
      <c r="AC31"/>
      <c r="AD31"/>
      <c r="AE31"/>
    </row>
    <row r="32" spans="1:31" x14ac:dyDescent="0.3">
      <c r="T32" s="74"/>
    </row>
    <row r="33" spans="1:31" s="14" customFormat="1" x14ac:dyDescent="0.3">
      <c r="A33" s="17"/>
      <c r="B33" s="20"/>
      <c r="C33" s="20"/>
      <c r="D33" s="20"/>
      <c r="E33" s="20"/>
      <c r="F33" s="20"/>
      <c r="G33" s="20"/>
      <c r="H33" s="17"/>
      <c r="I33" s="17"/>
      <c r="J33" s="17"/>
      <c r="K33" s="17"/>
      <c r="L33" s="17"/>
      <c r="M33" s="17"/>
      <c r="N33" s="17"/>
      <c r="O33" s="20"/>
      <c r="P33" s="20"/>
      <c r="Q33" s="20"/>
      <c r="R33" s="20"/>
      <c r="T33" s="74"/>
      <c r="U33"/>
      <c r="V33"/>
      <c r="W33"/>
      <c r="X33"/>
      <c r="Y33"/>
      <c r="Z33"/>
      <c r="AA33"/>
      <c r="AB33"/>
      <c r="AC33"/>
      <c r="AD33"/>
      <c r="AE33"/>
    </row>
    <row r="34" spans="1:31" x14ac:dyDescent="0.3">
      <c r="T34" s="74"/>
    </row>
    <row r="35" spans="1:31" s="14" customFormat="1" x14ac:dyDescent="0.3">
      <c r="A35" s="17"/>
      <c r="B35" s="20"/>
      <c r="C35" s="20"/>
      <c r="D35" s="20"/>
      <c r="E35" s="20"/>
      <c r="F35" s="20"/>
      <c r="G35" s="20"/>
      <c r="H35" s="17"/>
      <c r="I35" s="17"/>
      <c r="J35" s="17"/>
      <c r="K35" s="17"/>
      <c r="L35" s="17"/>
      <c r="M35" s="17"/>
      <c r="N35" s="17"/>
      <c r="O35" s="20"/>
      <c r="P35" s="20"/>
      <c r="Q35" s="20"/>
      <c r="R35" s="20"/>
      <c r="T35" s="74"/>
      <c r="U35"/>
      <c r="V35"/>
      <c r="W35"/>
      <c r="X35"/>
      <c r="Y35"/>
      <c r="Z35"/>
      <c r="AA35"/>
      <c r="AB35"/>
      <c r="AC35"/>
      <c r="AD35"/>
      <c r="AE35"/>
    </row>
    <row r="36" spans="1:31" x14ac:dyDescent="0.3">
      <c r="T36" s="74"/>
    </row>
    <row r="37" spans="1:31" s="14" customFormat="1" x14ac:dyDescent="0.3">
      <c r="A37" s="17"/>
      <c r="B37" s="20"/>
      <c r="C37" s="20"/>
      <c r="D37" s="20"/>
      <c r="E37" s="20"/>
      <c r="F37" s="20"/>
      <c r="G37" s="20"/>
      <c r="H37" s="17"/>
      <c r="I37" s="17"/>
      <c r="J37" s="17"/>
      <c r="K37" s="17"/>
      <c r="L37" s="17"/>
      <c r="M37" s="17"/>
      <c r="N37" s="17"/>
      <c r="O37" s="20"/>
      <c r="P37" s="20"/>
      <c r="Q37" s="20"/>
      <c r="R37" s="20"/>
      <c r="T37" s="74"/>
      <c r="U37"/>
      <c r="V37"/>
      <c r="W37"/>
      <c r="X37"/>
      <c r="Y37"/>
      <c r="Z37"/>
      <c r="AA37"/>
      <c r="AB37"/>
      <c r="AC37"/>
      <c r="AD37"/>
      <c r="AE37"/>
    </row>
    <row r="38" spans="1:31" x14ac:dyDescent="0.3">
      <c r="T38" s="74"/>
    </row>
    <row r="39" spans="1:31" s="14" customFormat="1" x14ac:dyDescent="0.3">
      <c r="A39" s="17"/>
      <c r="B39" s="20"/>
      <c r="C39" s="20"/>
      <c r="D39" s="20"/>
      <c r="E39" s="20"/>
      <c r="F39" s="20"/>
      <c r="G39" s="20"/>
      <c r="H39" s="17"/>
      <c r="I39" s="17"/>
      <c r="J39" s="17"/>
      <c r="K39" s="17"/>
      <c r="L39" s="17"/>
      <c r="M39" s="17"/>
      <c r="N39" s="17"/>
      <c r="O39" s="20"/>
      <c r="P39" s="20"/>
      <c r="Q39" s="20"/>
      <c r="R39" s="20"/>
      <c r="T39" s="74"/>
      <c r="U39"/>
      <c r="V39"/>
      <c r="W39"/>
      <c r="X39"/>
      <c r="Y39"/>
      <c r="Z39"/>
      <c r="AA39"/>
      <c r="AB39"/>
      <c r="AC39"/>
      <c r="AD39"/>
      <c r="AE39"/>
    </row>
    <row r="40" spans="1:31" x14ac:dyDescent="0.3">
      <c r="T40" s="74"/>
    </row>
    <row r="41" spans="1:31" s="14" customFormat="1" x14ac:dyDescent="0.3">
      <c r="A41" s="17"/>
      <c r="B41" s="20"/>
      <c r="C41" s="20"/>
      <c r="D41" s="20"/>
      <c r="E41" s="20"/>
      <c r="F41" s="20"/>
      <c r="G41" s="20"/>
      <c r="H41" s="17"/>
      <c r="I41" s="17"/>
      <c r="J41" s="17"/>
      <c r="K41" s="17"/>
      <c r="L41" s="17"/>
      <c r="M41" s="17"/>
      <c r="N41" s="17"/>
      <c r="O41" s="20"/>
      <c r="P41" s="20"/>
      <c r="Q41" s="20"/>
      <c r="R41" s="20"/>
      <c r="T41" s="74"/>
      <c r="U41"/>
      <c r="V41"/>
      <c r="W41"/>
      <c r="X41"/>
      <c r="Y41"/>
      <c r="Z41"/>
      <c r="AA41"/>
      <c r="AB41"/>
      <c r="AC41"/>
      <c r="AD41"/>
      <c r="AE41"/>
    </row>
    <row r="42" spans="1:31" x14ac:dyDescent="0.3">
      <c r="T42" s="74"/>
    </row>
    <row r="43" spans="1:31" s="14" customFormat="1" x14ac:dyDescent="0.3">
      <c r="A43" s="17"/>
      <c r="B43" s="20"/>
      <c r="C43" s="20"/>
      <c r="D43" s="20"/>
      <c r="E43" s="20"/>
      <c r="F43" s="20"/>
      <c r="G43" s="20"/>
      <c r="H43" s="17"/>
      <c r="I43" s="17"/>
      <c r="J43" s="17"/>
      <c r="K43" s="17"/>
      <c r="L43" s="17"/>
      <c r="M43" s="17"/>
      <c r="N43" s="17"/>
      <c r="O43" s="20"/>
      <c r="P43" s="20"/>
      <c r="Q43" s="20"/>
      <c r="R43" s="20"/>
      <c r="T43" s="74"/>
      <c r="U43"/>
      <c r="V43"/>
      <c r="W43"/>
      <c r="X43"/>
      <c r="Y43"/>
      <c r="Z43"/>
      <c r="AA43"/>
      <c r="AB43"/>
      <c r="AC43"/>
      <c r="AD43"/>
      <c r="AE43"/>
    </row>
    <row r="44" spans="1:31" x14ac:dyDescent="0.3">
      <c r="T44" s="74"/>
    </row>
    <row r="45" spans="1:31" s="14" customFormat="1" x14ac:dyDescent="0.3">
      <c r="A45" s="17"/>
      <c r="B45" s="20"/>
      <c r="C45" s="20"/>
      <c r="D45" s="20"/>
      <c r="E45" s="20"/>
      <c r="F45" s="20"/>
      <c r="G45" s="20"/>
      <c r="H45" s="17"/>
      <c r="I45" s="17"/>
      <c r="J45" s="17"/>
      <c r="K45" s="17"/>
      <c r="L45" s="17"/>
      <c r="M45" s="17"/>
      <c r="N45" s="17"/>
      <c r="O45" s="20"/>
      <c r="P45" s="20"/>
      <c r="Q45" s="20"/>
      <c r="R45" s="20"/>
      <c r="T45" s="74"/>
      <c r="U45"/>
      <c r="V45"/>
      <c r="W45"/>
      <c r="X45"/>
      <c r="Y45"/>
      <c r="Z45"/>
      <c r="AA45"/>
      <c r="AB45"/>
      <c r="AC45"/>
      <c r="AD45"/>
      <c r="AE45"/>
    </row>
    <row r="46" spans="1:31" x14ac:dyDescent="0.3">
      <c r="T46" s="74"/>
    </row>
    <row r="47" spans="1:31" s="14" customFormat="1" x14ac:dyDescent="0.3">
      <c r="A47" s="17"/>
      <c r="B47" s="20"/>
      <c r="C47" s="20"/>
      <c r="D47" s="20"/>
      <c r="E47" s="20"/>
      <c r="F47" s="20"/>
      <c r="G47" s="20"/>
      <c r="H47" s="17"/>
      <c r="I47" s="17"/>
      <c r="J47" s="17"/>
      <c r="K47" s="17"/>
      <c r="L47" s="17"/>
      <c r="M47" s="17"/>
      <c r="N47" s="17"/>
      <c r="O47" s="20"/>
      <c r="P47" s="20"/>
      <c r="Q47" s="20"/>
      <c r="R47" s="20"/>
      <c r="T47" s="74"/>
      <c r="U47"/>
      <c r="V47"/>
      <c r="W47"/>
      <c r="X47"/>
      <c r="Y47"/>
      <c r="Z47"/>
      <c r="AA47"/>
      <c r="AB47"/>
      <c r="AC47"/>
      <c r="AD47"/>
      <c r="AE47"/>
    </row>
    <row r="48" spans="1:31" x14ac:dyDescent="0.3">
      <c r="T48" s="74"/>
    </row>
    <row r="49" spans="1:31" s="14" customFormat="1" x14ac:dyDescent="0.3">
      <c r="A49" s="17"/>
      <c r="B49" s="20"/>
      <c r="C49" s="20"/>
      <c r="D49" s="20"/>
      <c r="E49" s="20"/>
      <c r="F49" s="20"/>
      <c r="G49" s="20"/>
      <c r="H49" s="17"/>
      <c r="I49" s="17"/>
      <c r="J49" s="17"/>
      <c r="K49" s="17"/>
      <c r="L49" s="17"/>
      <c r="M49" s="17"/>
      <c r="N49" s="17"/>
      <c r="O49" s="20"/>
      <c r="P49" s="20"/>
      <c r="Q49" s="20"/>
      <c r="R49" s="20"/>
      <c r="T49" s="74"/>
      <c r="U49"/>
      <c r="V49"/>
      <c r="W49"/>
      <c r="X49"/>
      <c r="Y49"/>
      <c r="Z49"/>
      <c r="AA49"/>
      <c r="AB49"/>
      <c r="AC49"/>
      <c r="AD49"/>
      <c r="AE49"/>
    </row>
    <row r="50" spans="1:31" x14ac:dyDescent="0.3">
      <c r="T50" s="74"/>
    </row>
    <row r="51" spans="1:31" s="14" customFormat="1" x14ac:dyDescent="0.3">
      <c r="A51" s="17"/>
      <c r="B51" s="20"/>
      <c r="C51" s="20"/>
      <c r="D51" s="20"/>
      <c r="E51" s="20"/>
      <c r="F51" s="20"/>
      <c r="G51" s="20"/>
      <c r="H51" s="17"/>
      <c r="I51" s="17"/>
      <c r="J51" s="17"/>
      <c r="K51" s="17"/>
      <c r="L51" s="17"/>
      <c r="M51" s="17"/>
      <c r="N51" s="17"/>
      <c r="O51" s="20"/>
      <c r="P51" s="20"/>
      <c r="Q51" s="20"/>
      <c r="R51" s="20"/>
      <c r="T51" s="74"/>
      <c r="U51"/>
      <c r="V51"/>
      <c r="W51"/>
      <c r="X51"/>
      <c r="Y51"/>
      <c r="Z51"/>
      <c r="AA51"/>
      <c r="AB51"/>
      <c r="AC51"/>
      <c r="AD51"/>
      <c r="AE51"/>
    </row>
    <row r="52" spans="1:31" x14ac:dyDescent="0.3">
      <c r="T52" s="74"/>
    </row>
    <row r="53" spans="1:31" s="14" customFormat="1" x14ac:dyDescent="0.3">
      <c r="A53" s="17"/>
      <c r="B53" s="20"/>
      <c r="C53" s="20"/>
      <c r="D53" s="20"/>
      <c r="E53" s="20"/>
      <c r="F53" s="20"/>
      <c r="G53" s="20"/>
      <c r="H53" s="17"/>
      <c r="I53" s="17"/>
      <c r="J53" s="17"/>
      <c r="K53" s="17"/>
      <c r="L53" s="17"/>
      <c r="M53" s="17"/>
      <c r="N53" s="17"/>
      <c r="O53" s="20"/>
      <c r="P53" s="20"/>
      <c r="Q53" s="20"/>
      <c r="R53" s="20"/>
      <c r="T53" s="74"/>
      <c r="U53"/>
      <c r="V53"/>
      <c r="W53"/>
      <c r="X53"/>
      <c r="Y53"/>
      <c r="Z53"/>
      <c r="AA53"/>
      <c r="AB53"/>
      <c r="AC53"/>
      <c r="AD53"/>
      <c r="AE53"/>
    </row>
    <row r="54" spans="1:31" x14ac:dyDescent="0.3">
      <c r="T54" s="74"/>
    </row>
    <row r="55" spans="1:31" s="14" customFormat="1" x14ac:dyDescent="0.3">
      <c r="A55" s="17"/>
      <c r="B55" s="20"/>
      <c r="C55" s="20"/>
      <c r="D55" s="20"/>
      <c r="E55" s="20"/>
      <c r="F55" s="20"/>
      <c r="G55" s="20"/>
      <c r="H55" s="17"/>
      <c r="I55" s="17"/>
      <c r="J55" s="17"/>
      <c r="K55" s="17"/>
      <c r="L55" s="17"/>
      <c r="M55" s="17"/>
      <c r="N55" s="17"/>
      <c r="O55" s="20"/>
      <c r="P55" s="20"/>
      <c r="Q55" s="20"/>
      <c r="R55" s="20"/>
      <c r="T55" s="74"/>
      <c r="U55"/>
      <c r="V55"/>
      <c r="W55"/>
      <c r="X55"/>
      <c r="Y55"/>
      <c r="Z55"/>
      <c r="AA55"/>
      <c r="AB55"/>
      <c r="AC55"/>
      <c r="AD55"/>
      <c r="AE55"/>
    </row>
    <row r="56" spans="1:31" x14ac:dyDescent="0.3">
      <c r="T56" s="74"/>
    </row>
    <row r="57" spans="1:31" s="14" customFormat="1" x14ac:dyDescent="0.3">
      <c r="A57" s="17"/>
      <c r="B57" s="20"/>
      <c r="C57" s="20"/>
      <c r="D57" s="20"/>
      <c r="E57" s="20"/>
      <c r="F57" s="20"/>
      <c r="G57" s="20"/>
      <c r="H57" s="17"/>
      <c r="I57" s="17"/>
      <c r="J57" s="17"/>
      <c r="K57" s="17"/>
      <c r="L57" s="17"/>
      <c r="M57" s="17"/>
      <c r="N57" s="17"/>
      <c r="O57" s="20"/>
      <c r="P57" s="20"/>
      <c r="Q57" s="20"/>
      <c r="R57" s="20"/>
      <c r="T57" s="74"/>
      <c r="U57"/>
      <c r="V57"/>
      <c r="W57"/>
      <c r="X57"/>
      <c r="Y57"/>
      <c r="Z57"/>
      <c r="AA57"/>
      <c r="AB57"/>
      <c r="AC57"/>
      <c r="AD57"/>
      <c r="AE57"/>
    </row>
    <row r="58" spans="1:31" x14ac:dyDescent="0.3">
      <c r="T58" s="74"/>
    </row>
    <row r="59" spans="1:31" s="14" customFormat="1" x14ac:dyDescent="0.3">
      <c r="A59" s="17"/>
      <c r="B59" s="20"/>
      <c r="C59" s="20"/>
      <c r="D59" s="20"/>
      <c r="E59" s="20"/>
      <c r="F59" s="20"/>
      <c r="G59" s="20"/>
      <c r="H59" s="17"/>
      <c r="I59" s="17"/>
      <c r="J59" s="17"/>
      <c r="K59" s="17"/>
      <c r="L59" s="17"/>
      <c r="M59" s="17"/>
      <c r="N59" s="17"/>
      <c r="O59" s="20"/>
      <c r="P59" s="20"/>
      <c r="Q59" s="20"/>
      <c r="R59" s="20"/>
      <c r="T59" s="74"/>
      <c r="U59"/>
      <c r="V59"/>
      <c r="W59"/>
      <c r="X59"/>
      <c r="Y59"/>
      <c r="Z59"/>
      <c r="AA59"/>
      <c r="AB59"/>
      <c r="AC59"/>
      <c r="AD59"/>
      <c r="AE59"/>
    </row>
    <row r="60" spans="1:31" x14ac:dyDescent="0.3">
      <c r="T60" s="74"/>
    </row>
    <row r="61" spans="1:31" s="14" customFormat="1" x14ac:dyDescent="0.3">
      <c r="A61" s="17"/>
      <c r="B61" s="20"/>
      <c r="C61" s="20"/>
      <c r="D61" s="20"/>
      <c r="E61" s="20"/>
      <c r="F61" s="20"/>
      <c r="G61" s="20"/>
      <c r="H61" s="17"/>
      <c r="I61" s="17"/>
      <c r="J61" s="17"/>
      <c r="K61" s="17"/>
      <c r="L61" s="17"/>
      <c r="M61" s="17"/>
      <c r="N61" s="17"/>
      <c r="O61" s="20"/>
      <c r="P61" s="20"/>
      <c r="Q61" s="20"/>
      <c r="R61" s="20"/>
      <c r="T61" s="74"/>
      <c r="U61"/>
      <c r="V61"/>
      <c r="W61"/>
      <c r="X61"/>
      <c r="Y61"/>
      <c r="Z61"/>
      <c r="AA61"/>
      <c r="AB61"/>
      <c r="AC61"/>
      <c r="AD61"/>
      <c r="AE61"/>
    </row>
    <row r="62" spans="1:31" x14ac:dyDescent="0.3">
      <c r="T62" s="74"/>
    </row>
    <row r="63" spans="1:31" s="14" customFormat="1" x14ac:dyDescent="0.3">
      <c r="A63" s="17"/>
      <c r="B63" s="20"/>
      <c r="C63" s="20"/>
      <c r="D63" s="20"/>
      <c r="E63" s="20"/>
      <c r="F63" s="20"/>
      <c r="G63" s="20"/>
      <c r="H63" s="17"/>
      <c r="I63" s="17"/>
      <c r="J63" s="17"/>
      <c r="K63" s="17"/>
      <c r="L63" s="17"/>
      <c r="M63" s="17"/>
      <c r="N63" s="17"/>
      <c r="O63" s="20"/>
      <c r="P63" s="20"/>
      <c r="Q63" s="20"/>
      <c r="R63" s="20"/>
      <c r="T63" s="74"/>
      <c r="U63"/>
      <c r="V63"/>
      <c r="W63"/>
      <c r="X63"/>
      <c r="Y63"/>
      <c r="Z63"/>
      <c r="AA63"/>
      <c r="AB63"/>
      <c r="AC63"/>
      <c r="AD63"/>
      <c r="AE63"/>
    </row>
    <row r="64" spans="1:31" x14ac:dyDescent="0.3">
      <c r="T64" s="74"/>
    </row>
    <row r="65" spans="1:31" s="14" customFormat="1" x14ac:dyDescent="0.3">
      <c r="A65" s="17"/>
      <c r="B65" s="20"/>
      <c r="C65" s="20"/>
      <c r="D65" s="20"/>
      <c r="E65" s="20"/>
      <c r="F65" s="20"/>
      <c r="G65" s="20"/>
      <c r="H65" s="17"/>
      <c r="I65" s="17"/>
      <c r="J65" s="17"/>
      <c r="K65" s="17"/>
      <c r="L65" s="17"/>
      <c r="M65" s="17"/>
      <c r="N65" s="17"/>
      <c r="O65" s="20"/>
      <c r="P65" s="20"/>
      <c r="Q65" s="20"/>
      <c r="R65" s="20"/>
      <c r="T65" s="74"/>
      <c r="U65"/>
      <c r="V65"/>
      <c r="W65"/>
      <c r="X65"/>
      <c r="Y65"/>
      <c r="Z65"/>
      <c r="AA65"/>
      <c r="AB65"/>
      <c r="AC65"/>
      <c r="AD65"/>
      <c r="AE65"/>
    </row>
    <row r="66" spans="1:31" x14ac:dyDescent="0.3">
      <c r="T66" s="74"/>
    </row>
    <row r="67" spans="1:31" s="14" customFormat="1" x14ac:dyDescent="0.3">
      <c r="A67" s="17"/>
      <c r="B67" s="20"/>
      <c r="C67" s="20"/>
      <c r="D67" s="20"/>
      <c r="E67" s="20"/>
      <c r="F67" s="20"/>
      <c r="G67" s="20"/>
      <c r="H67" s="17"/>
      <c r="I67" s="17"/>
      <c r="J67" s="17"/>
      <c r="K67" s="17"/>
      <c r="L67" s="17"/>
      <c r="M67" s="17"/>
      <c r="N67" s="17"/>
      <c r="O67" s="20"/>
      <c r="P67" s="20"/>
      <c r="Q67" s="20"/>
      <c r="R67" s="20"/>
      <c r="T67" s="74"/>
      <c r="U67"/>
      <c r="V67"/>
      <c r="W67"/>
      <c r="X67"/>
      <c r="Y67"/>
      <c r="Z67"/>
      <c r="AA67"/>
      <c r="AB67"/>
      <c r="AC67"/>
      <c r="AD67"/>
      <c r="AE67"/>
    </row>
    <row r="68" spans="1:31" x14ac:dyDescent="0.3">
      <c r="T68" s="74"/>
    </row>
    <row r="69" spans="1:31" s="14" customFormat="1" x14ac:dyDescent="0.3">
      <c r="A69" s="17"/>
      <c r="B69" s="20"/>
      <c r="C69" s="20"/>
      <c r="D69" s="20"/>
      <c r="E69" s="20"/>
      <c r="F69" s="20"/>
      <c r="G69" s="20"/>
      <c r="H69" s="17"/>
      <c r="I69" s="17"/>
      <c r="J69" s="17"/>
      <c r="K69" s="17"/>
      <c r="L69" s="17"/>
      <c r="M69" s="17"/>
      <c r="N69" s="17"/>
      <c r="O69" s="20"/>
      <c r="P69" s="20"/>
      <c r="Q69" s="20"/>
      <c r="R69" s="20"/>
      <c r="T69" s="74"/>
      <c r="U69"/>
      <c r="V69"/>
      <c r="W69"/>
      <c r="X69"/>
      <c r="Y69"/>
      <c r="Z69"/>
      <c r="AA69"/>
      <c r="AB69"/>
      <c r="AC69"/>
      <c r="AD69"/>
      <c r="AE69"/>
    </row>
    <row r="70" spans="1:31" x14ac:dyDescent="0.3">
      <c r="T70" s="74"/>
    </row>
    <row r="71" spans="1:31" s="14" customFormat="1" x14ac:dyDescent="0.3">
      <c r="A71" s="17"/>
      <c r="B71" s="20"/>
      <c r="C71" s="20"/>
      <c r="D71" s="20"/>
      <c r="E71" s="20"/>
      <c r="F71" s="20"/>
      <c r="G71" s="20"/>
      <c r="H71" s="17"/>
      <c r="I71" s="17"/>
      <c r="J71" s="17"/>
      <c r="K71" s="17"/>
      <c r="L71" s="17"/>
      <c r="M71" s="17"/>
      <c r="N71" s="17"/>
      <c r="O71" s="20"/>
      <c r="P71" s="20"/>
      <c r="Q71" s="20"/>
      <c r="R71" s="20"/>
      <c r="T71" s="74"/>
      <c r="U71"/>
      <c r="V71"/>
      <c r="W71"/>
      <c r="X71"/>
      <c r="Y71"/>
      <c r="Z71"/>
      <c r="AA71"/>
      <c r="AB71"/>
      <c r="AC71"/>
      <c r="AD71"/>
      <c r="AE71"/>
    </row>
    <row r="72" spans="1:31" x14ac:dyDescent="0.3">
      <c r="T72" s="74"/>
    </row>
    <row r="73" spans="1:31" s="14" customFormat="1" x14ac:dyDescent="0.3">
      <c r="A73" s="17"/>
      <c r="B73" s="20"/>
      <c r="C73" s="20"/>
      <c r="D73" s="20"/>
      <c r="E73" s="20"/>
      <c r="F73" s="20"/>
      <c r="G73" s="20"/>
      <c r="H73" s="17"/>
      <c r="I73" s="17"/>
      <c r="J73" s="17"/>
      <c r="K73" s="17"/>
      <c r="L73" s="17"/>
      <c r="M73" s="17"/>
      <c r="N73" s="17"/>
      <c r="O73" s="20"/>
      <c r="P73" s="20"/>
      <c r="Q73" s="20"/>
      <c r="R73" s="20"/>
      <c r="T73" s="74"/>
      <c r="U73"/>
      <c r="V73"/>
      <c r="W73"/>
      <c r="X73"/>
      <c r="Y73"/>
      <c r="Z73"/>
      <c r="AA73"/>
      <c r="AB73"/>
      <c r="AC73"/>
      <c r="AD73"/>
      <c r="AE73"/>
    </row>
    <row r="74" spans="1:31" x14ac:dyDescent="0.3">
      <c r="T74" s="74"/>
    </row>
    <row r="75" spans="1:31" s="14" customFormat="1" x14ac:dyDescent="0.3">
      <c r="A75" s="17"/>
      <c r="B75" s="20"/>
      <c r="C75" s="20"/>
      <c r="D75" s="20"/>
      <c r="E75" s="20"/>
      <c r="F75" s="20"/>
      <c r="G75" s="20"/>
      <c r="H75" s="17"/>
      <c r="I75" s="17"/>
      <c r="J75" s="17"/>
      <c r="K75" s="17"/>
      <c r="L75" s="17"/>
      <c r="M75" s="17"/>
      <c r="N75" s="17"/>
      <c r="O75" s="20"/>
      <c r="P75" s="20"/>
      <c r="Q75" s="20"/>
      <c r="R75" s="20"/>
      <c r="T75" s="74"/>
      <c r="U75"/>
      <c r="V75"/>
      <c r="W75"/>
      <c r="X75"/>
      <c r="Y75"/>
      <c r="Z75"/>
      <c r="AA75"/>
      <c r="AB75"/>
      <c r="AC75"/>
      <c r="AD75"/>
      <c r="AE75"/>
    </row>
    <row r="76" spans="1:31" x14ac:dyDescent="0.3">
      <c r="T76" s="74"/>
    </row>
    <row r="77" spans="1:31" s="14" customFormat="1" x14ac:dyDescent="0.3">
      <c r="A77" s="17"/>
      <c r="B77" s="20"/>
      <c r="C77" s="20"/>
      <c r="D77" s="20"/>
      <c r="E77" s="20"/>
      <c r="F77" s="20"/>
      <c r="G77" s="20"/>
      <c r="H77" s="17"/>
      <c r="I77" s="17"/>
      <c r="J77" s="17"/>
      <c r="K77" s="17"/>
      <c r="L77" s="17"/>
      <c r="M77" s="17"/>
      <c r="N77" s="17"/>
      <c r="O77" s="20"/>
      <c r="P77" s="20"/>
      <c r="Q77" s="20"/>
      <c r="R77" s="20"/>
      <c r="T77" s="74"/>
      <c r="U77"/>
      <c r="V77"/>
      <c r="W77"/>
      <c r="X77"/>
      <c r="Y77"/>
      <c r="Z77"/>
      <c r="AA77"/>
      <c r="AB77"/>
      <c r="AC77"/>
      <c r="AD77"/>
      <c r="AE77"/>
    </row>
    <row r="78" spans="1:31" x14ac:dyDescent="0.3">
      <c r="T78" s="74"/>
    </row>
    <row r="79" spans="1:31" s="14" customFormat="1" x14ac:dyDescent="0.3">
      <c r="A79" s="17"/>
      <c r="B79" s="20"/>
      <c r="C79" s="20"/>
      <c r="D79" s="20"/>
      <c r="E79" s="20"/>
      <c r="F79" s="20"/>
      <c r="G79" s="20"/>
      <c r="H79" s="17"/>
      <c r="I79" s="17"/>
      <c r="J79" s="17"/>
      <c r="K79" s="17"/>
      <c r="L79" s="17"/>
      <c r="M79" s="17"/>
      <c r="N79" s="17"/>
      <c r="O79" s="20"/>
      <c r="P79" s="20"/>
      <c r="Q79" s="20"/>
      <c r="R79" s="20"/>
      <c r="T79" s="74"/>
      <c r="U79"/>
      <c r="V79"/>
      <c r="W79"/>
      <c r="X79"/>
      <c r="Y79"/>
      <c r="Z79"/>
      <c r="AA79"/>
      <c r="AB79"/>
      <c r="AC79"/>
      <c r="AD79"/>
      <c r="AE79"/>
    </row>
    <row r="80" spans="1:31" x14ac:dyDescent="0.3">
      <c r="T80" s="74"/>
    </row>
    <row r="81" spans="1:31" s="14" customFormat="1" x14ac:dyDescent="0.3">
      <c r="A81" s="17"/>
      <c r="B81" s="20"/>
      <c r="C81" s="20"/>
      <c r="D81" s="20"/>
      <c r="E81" s="20"/>
      <c r="F81" s="20"/>
      <c r="G81" s="20"/>
      <c r="H81" s="17"/>
      <c r="I81" s="17"/>
      <c r="J81" s="17"/>
      <c r="K81" s="17"/>
      <c r="L81" s="17"/>
      <c r="M81" s="17"/>
      <c r="N81" s="17"/>
      <c r="O81" s="20"/>
      <c r="P81" s="20"/>
      <c r="Q81" s="20"/>
      <c r="R81" s="20"/>
      <c r="T81" s="74"/>
      <c r="U81"/>
      <c r="V81"/>
      <c r="W81"/>
      <c r="X81"/>
      <c r="Y81"/>
      <c r="Z81"/>
      <c r="AA81"/>
      <c r="AB81"/>
      <c r="AC81"/>
      <c r="AD81"/>
      <c r="AE81"/>
    </row>
    <row r="82" spans="1:31" x14ac:dyDescent="0.3">
      <c r="T82" s="74"/>
    </row>
    <row r="83" spans="1:31" s="14" customFormat="1" x14ac:dyDescent="0.3">
      <c r="A83" s="17"/>
      <c r="B83" s="20"/>
      <c r="C83" s="20"/>
      <c r="D83" s="20"/>
      <c r="E83" s="20"/>
      <c r="F83" s="20"/>
      <c r="G83" s="20"/>
      <c r="H83" s="17"/>
      <c r="I83" s="17"/>
      <c r="J83" s="17"/>
      <c r="K83" s="17"/>
      <c r="L83" s="17"/>
      <c r="M83" s="17"/>
      <c r="N83" s="17"/>
      <c r="O83" s="20"/>
      <c r="P83" s="20"/>
      <c r="Q83" s="20"/>
      <c r="R83" s="20"/>
      <c r="T83" s="74"/>
      <c r="U83"/>
      <c r="V83"/>
      <c r="W83"/>
      <c r="X83"/>
      <c r="Y83"/>
      <c r="Z83"/>
      <c r="AA83"/>
      <c r="AB83"/>
      <c r="AC83"/>
      <c r="AD83"/>
      <c r="AE83"/>
    </row>
    <row r="84" spans="1:31" x14ac:dyDescent="0.3">
      <c r="T84" s="74"/>
    </row>
    <row r="85" spans="1:31" s="14" customFormat="1" x14ac:dyDescent="0.3">
      <c r="A85" s="17"/>
      <c r="B85" s="20"/>
      <c r="C85" s="20"/>
      <c r="D85" s="20"/>
      <c r="E85" s="20"/>
      <c r="F85" s="20"/>
      <c r="G85" s="20"/>
      <c r="H85" s="17"/>
      <c r="I85" s="17"/>
      <c r="J85" s="17"/>
      <c r="K85" s="17"/>
      <c r="L85" s="17"/>
      <c r="M85" s="17"/>
      <c r="N85" s="17"/>
      <c r="O85" s="20"/>
      <c r="P85" s="20"/>
      <c r="Q85" s="20"/>
      <c r="R85" s="20"/>
      <c r="T85" s="74"/>
      <c r="U85"/>
      <c r="V85"/>
      <c r="W85"/>
      <c r="X85"/>
      <c r="Y85"/>
      <c r="Z85"/>
      <c r="AA85"/>
      <c r="AB85"/>
      <c r="AC85"/>
      <c r="AD85"/>
      <c r="AE85"/>
    </row>
    <row r="86" spans="1:31" x14ac:dyDescent="0.3">
      <c r="T86" s="74"/>
    </row>
    <row r="87" spans="1:31" s="14" customFormat="1" x14ac:dyDescent="0.3">
      <c r="A87" s="17"/>
      <c r="B87" s="20"/>
      <c r="C87" s="20"/>
      <c r="D87" s="20"/>
      <c r="E87" s="20"/>
      <c r="F87" s="20"/>
      <c r="G87" s="20"/>
      <c r="H87" s="17"/>
      <c r="I87" s="17"/>
      <c r="J87" s="17"/>
      <c r="K87" s="17"/>
      <c r="L87" s="17"/>
      <c r="M87" s="17"/>
      <c r="N87" s="17"/>
      <c r="O87" s="20"/>
      <c r="P87" s="20"/>
      <c r="Q87" s="20"/>
      <c r="R87" s="20"/>
      <c r="T87" s="74"/>
      <c r="U87"/>
      <c r="V87"/>
      <c r="W87"/>
      <c r="X87"/>
      <c r="Y87"/>
      <c r="Z87"/>
      <c r="AA87"/>
      <c r="AB87"/>
      <c r="AC87"/>
      <c r="AD87"/>
      <c r="AE87"/>
    </row>
    <row r="88" spans="1:31" x14ac:dyDescent="0.3">
      <c r="T88" s="74"/>
    </row>
    <row r="89" spans="1:31" s="14" customFormat="1" x14ac:dyDescent="0.3">
      <c r="A89" s="17"/>
      <c r="B89" s="20"/>
      <c r="C89" s="20"/>
      <c r="D89" s="20"/>
      <c r="E89" s="20"/>
      <c r="F89" s="20"/>
      <c r="G89" s="20"/>
      <c r="H89" s="17"/>
      <c r="I89" s="17"/>
      <c r="J89" s="17"/>
      <c r="K89" s="17"/>
      <c r="L89" s="17"/>
      <c r="M89" s="17"/>
      <c r="N89" s="17"/>
      <c r="O89" s="20"/>
      <c r="P89" s="20"/>
      <c r="Q89" s="20"/>
      <c r="R89" s="20"/>
      <c r="T89" s="74"/>
      <c r="U89"/>
      <c r="V89"/>
      <c r="W89"/>
      <c r="X89"/>
      <c r="Y89"/>
      <c r="Z89"/>
      <c r="AA89"/>
      <c r="AB89"/>
      <c r="AC89"/>
      <c r="AD89"/>
      <c r="AE89"/>
    </row>
    <row r="90" spans="1:31" x14ac:dyDescent="0.3">
      <c r="T90" s="74"/>
    </row>
    <row r="91" spans="1:31" s="14" customFormat="1" x14ac:dyDescent="0.3">
      <c r="A91" s="17"/>
      <c r="B91" s="20"/>
      <c r="C91" s="20"/>
      <c r="D91" s="20"/>
      <c r="E91" s="20"/>
      <c r="F91" s="20"/>
      <c r="G91" s="20"/>
      <c r="H91" s="17"/>
      <c r="I91" s="17"/>
      <c r="J91" s="17"/>
      <c r="K91" s="17"/>
      <c r="L91" s="17"/>
      <c r="M91" s="17"/>
      <c r="N91" s="17"/>
      <c r="O91" s="20"/>
      <c r="P91" s="20"/>
      <c r="Q91" s="20"/>
      <c r="R91" s="20"/>
      <c r="T91" s="74"/>
      <c r="U91"/>
      <c r="V91"/>
      <c r="W91"/>
      <c r="X91"/>
      <c r="Y91"/>
      <c r="Z91"/>
      <c r="AA91"/>
      <c r="AB91"/>
      <c r="AC91"/>
      <c r="AD91"/>
      <c r="AE91"/>
    </row>
    <row r="92" spans="1:31" x14ac:dyDescent="0.3">
      <c r="T92" s="74"/>
    </row>
    <row r="93" spans="1:31" s="14" customFormat="1" x14ac:dyDescent="0.3">
      <c r="A93" s="17"/>
      <c r="B93" s="20"/>
      <c r="C93" s="20"/>
      <c r="D93" s="20"/>
      <c r="E93" s="20"/>
      <c r="F93" s="20"/>
      <c r="G93" s="20"/>
      <c r="H93" s="17"/>
      <c r="I93" s="17"/>
      <c r="J93" s="17"/>
      <c r="K93" s="17"/>
      <c r="L93" s="17"/>
      <c r="M93" s="17"/>
      <c r="N93" s="17"/>
      <c r="O93" s="20"/>
      <c r="P93" s="20"/>
      <c r="Q93" s="20"/>
      <c r="R93" s="20"/>
      <c r="T93" s="74"/>
      <c r="U93"/>
      <c r="V93"/>
      <c r="W93"/>
      <c r="X93"/>
      <c r="Y93"/>
      <c r="Z93"/>
      <c r="AA93"/>
      <c r="AB93"/>
      <c r="AC93"/>
      <c r="AD93"/>
      <c r="AE93"/>
    </row>
    <row r="94" spans="1:31" x14ac:dyDescent="0.3">
      <c r="T94" s="74"/>
    </row>
    <row r="95" spans="1:31" s="14" customFormat="1" x14ac:dyDescent="0.3">
      <c r="A95" s="17"/>
      <c r="B95" s="20"/>
      <c r="C95" s="20"/>
      <c r="D95" s="20"/>
      <c r="E95" s="20"/>
      <c r="F95" s="20"/>
      <c r="G95" s="20"/>
      <c r="H95" s="17"/>
      <c r="I95" s="17"/>
      <c r="J95" s="17"/>
      <c r="K95" s="17"/>
      <c r="L95" s="17"/>
      <c r="M95" s="17"/>
      <c r="N95" s="17"/>
      <c r="O95" s="20"/>
      <c r="P95" s="20"/>
      <c r="Q95" s="20"/>
      <c r="R95" s="20"/>
      <c r="T95" s="74"/>
      <c r="U95"/>
      <c r="V95"/>
      <c r="W95"/>
      <c r="X95"/>
      <c r="Y95"/>
      <c r="Z95"/>
      <c r="AA95"/>
      <c r="AB95"/>
      <c r="AC95"/>
      <c r="AD95"/>
      <c r="AE95"/>
    </row>
    <row r="96" spans="1:31" x14ac:dyDescent="0.3">
      <c r="T96" s="74"/>
    </row>
    <row r="97" spans="1:31" s="14" customFormat="1" x14ac:dyDescent="0.3">
      <c r="A97" s="17"/>
      <c r="B97" s="20"/>
      <c r="C97" s="20"/>
      <c r="D97" s="20"/>
      <c r="E97" s="20"/>
      <c r="F97" s="20"/>
      <c r="G97" s="20"/>
      <c r="H97" s="17"/>
      <c r="I97" s="17"/>
      <c r="J97" s="17"/>
      <c r="K97" s="17"/>
      <c r="L97" s="17"/>
      <c r="M97" s="17"/>
      <c r="N97" s="17"/>
      <c r="O97" s="20"/>
      <c r="P97" s="20"/>
      <c r="Q97" s="20"/>
      <c r="R97" s="20"/>
      <c r="T97" s="74"/>
      <c r="U97"/>
      <c r="V97"/>
      <c r="W97"/>
      <c r="X97"/>
      <c r="Y97"/>
      <c r="Z97"/>
      <c r="AA97"/>
      <c r="AB97"/>
      <c r="AC97"/>
      <c r="AD97"/>
      <c r="AE97"/>
    </row>
    <row r="98" spans="1:31" x14ac:dyDescent="0.3">
      <c r="T98" s="74"/>
    </row>
    <row r="99" spans="1:31" s="14" customFormat="1" x14ac:dyDescent="0.3">
      <c r="A99" s="17"/>
      <c r="B99" s="20"/>
      <c r="C99" s="20"/>
      <c r="D99" s="20"/>
      <c r="E99" s="20"/>
      <c r="F99" s="20"/>
      <c r="G99" s="20"/>
      <c r="H99" s="17"/>
      <c r="I99" s="17"/>
      <c r="J99" s="17"/>
      <c r="K99" s="17"/>
      <c r="L99" s="17"/>
      <c r="M99" s="17"/>
      <c r="N99" s="17"/>
      <c r="O99" s="20"/>
      <c r="P99" s="20"/>
      <c r="Q99" s="20"/>
      <c r="R99" s="20"/>
      <c r="T99" s="74"/>
      <c r="U99"/>
      <c r="V99"/>
      <c r="W99"/>
      <c r="X99"/>
      <c r="Y99"/>
      <c r="Z99"/>
      <c r="AA99"/>
      <c r="AB99"/>
      <c r="AC99"/>
      <c r="AD99"/>
      <c r="AE99"/>
    </row>
    <row r="100" spans="1:31" x14ac:dyDescent="0.3">
      <c r="T100" s="74"/>
    </row>
    <row r="101" spans="1:31" s="14" customFormat="1" x14ac:dyDescent="0.3">
      <c r="A101" s="17"/>
      <c r="B101" s="20"/>
      <c r="C101" s="20"/>
      <c r="D101" s="20"/>
      <c r="E101" s="20"/>
      <c r="F101" s="20"/>
      <c r="G101" s="20"/>
      <c r="H101" s="17"/>
      <c r="I101" s="17"/>
      <c r="J101" s="17"/>
      <c r="K101" s="17"/>
      <c r="L101" s="17"/>
      <c r="M101" s="17"/>
      <c r="N101" s="17"/>
      <c r="O101" s="20"/>
      <c r="P101" s="20"/>
      <c r="Q101" s="20"/>
      <c r="R101" s="20"/>
      <c r="T101" s="74"/>
      <c r="U101"/>
      <c r="V101"/>
      <c r="W101"/>
      <c r="X101"/>
      <c r="Y101"/>
      <c r="Z101"/>
      <c r="AA101"/>
      <c r="AB101"/>
      <c r="AC101"/>
      <c r="AD101"/>
      <c r="AE101"/>
    </row>
    <row r="102" spans="1:31" x14ac:dyDescent="0.3">
      <c r="T102" s="74"/>
    </row>
    <row r="103" spans="1:31" s="14" customFormat="1" x14ac:dyDescent="0.3">
      <c r="A103" s="17"/>
      <c r="B103" s="20"/>
      <c r="C103" s="20"/>
      <c r="D103" s="20"/>
      <c r="E103" s="20"/>
      <c r="F103" s="20"/>
      <c r="G103" s="20"/>
      <c r="H103" s="17"/>
      <c r="I103" s="17"/>
      <c r="J103" s="17"/>
      <c r="K103" s="17"/>
      <c r="L103" s="17"/>
      <c r="M103" s="17"/>
      <c r="N103" s="17"/>
      <c r="O103" s="20"/>
      <c r="P103" s="20"/>
      <c r="Q103" s="20"/>
      <c r="R103" s="20"/>
      <c r="T103" s="74"/>
      <c r="U103"/>
      <c r="V103"/>
      <c r="W103"/>
      <c r="X103"/>
      <c r="Y103"/>
      <c r="Z103"/>
      <c r="AA103"/>
      <c r="AB103"/>
      <c r="AC103"/>
      <c r="AD103"/>
      <c r="AE103"/>
    </row>
    <row r="104" spans="1:31" x14ac:dyDescent="0.3">
      <c r="T104" s="74"/>
    </row>
    <row r="105" spans="1:31" s="14" customFormat="1" x14ac:dyDescent="0.3">
      <c r="A105" s="16"/>
      <c r="B105" s="20"/>
      <c r="C105" s="20"/>
      <c r="D105" s="20"/>
      <c r="E105" s="20"/>
      <c r="F105" s="20"/>
      <c r="G105" s="20"/>
      <c r="H105" s="17"/>
      <c r="I105" s="17"/>
      <c r="J105" s="17"/>
      <c r="K105" s="17"/>
      <c r="L105" s="17"/>
      <c r="M105" s="17"/>
      <c r="N105" s="17"/>
      <c r="O105" s="20"/>
      <c r="P105" s="20"/>
      <c r="Q105" s="20"/>
      <c r="R105" s="20"/>
      <c r="T105" s="74"/>
      <c r="U105"/>
      <c r="V105"/>
      <c r="W105"/>
      <c r="X105"/>
      <c r="Y105"/>
      <c r="Z105"/>
      <c r="AA105"/>
      <c r="AB105"/>
      <c r="AC105"/>
      <c r="AD105"/>
      <c r="AE105"/>
    </row>
    <row r="106" spans="1:31" x14ac:dyDescent="0.3">
      <c r="A106" s="18"/>
      <c r="T106" s="74"/>
    </row>
    <row r="107" spans="1:31" s="14" customFormat="1" x14ac:dyDescent="0.3">
      <c r="A107" s="17"/>
      <c r="B107" s="20"/>
      <c r="C107" s="20"/>
      <c r="D107" s="20"/>
      <c r="E107" s="20"/>
      <c r="F107" s="20"/>
      <c r="G107" s="20"/>
      <c r="H107" s="17"/>
      <c r="I107" s="17"/>
      <c r="J107" s="17"/>
      <c r="K107" s="17"/>
      <c r="L107" s="17"/>
      <c r="M107" s="17"/>
      <c r="N107" s="17"/>
      <c r="O107" s="20"/>
      <c r="P107" s="20"/>
      <c r="Q107" s="20"/>
      <c r="R107" s="20"/>
      <c r="T107" s="74"/>
      <c r="U107"/>
      <c r="V107"/>
      <c r="W107"/>
      <c r="X107"/>
      <c r="Y107"/>
      <c r="Z107"/>
      <c r="AA107"/>
      <c r="AB107"/>
      <c r="AC107"/>
      <c r="AD107"/>
      <c r="AE107"/>
    </row>
    <row r="108" spans="1:31" x14ac:dyDescent="0.3">
      <c r="T108" s="74"/>
    </row>
    <row r="109" spans="1:31" s="14" customFormat="1" x14ac:dyDescent="0.3">
      <c r="A109" s="17"/>
      <c r="B109" s="20"/>
      <c r="C109" s="20"/>
      <c r="D109" s="20"/>
      <c r="E109" s="20"/>
      <c r="F109" s="20"/>
      <c r="G109" s="20"/>
      <c r="H109" s="17"/>
      <c r="I109" s="17"/>
      <c r="J109" s="17"/>
      <c r="K109" s="17"/>
      <c r="L109" s="17"/>
      <c r="M109" s="17"/>
      <c r="N109" s="17"/>
      <c r="O109" s="20"/>
      <c r="P109" s="20"/>
      <c r="Q109" s="20"/>
      <c r="R109" s="20"/>
      <c r="T109" s="74"/>
      <c r="U109"/>
      <c r="V109"/>
      <c r="W109"/>
      <c r="X109"/>
      <c r="Y109"/>
      <c r="Z109"/>
      <c r="AA109"/>
      <c r="AB109"/>
      <c r="AC109"/>
      <c r="AD109"/>
      <c r="AE109"/>
    </row>
    <row r="110" spans="1:31" x14ac:dyDescent="0.3">
      <c r="T110" s="74"/>
    </row>
    <row r="111" spans="1:31" s="14" customFormat="1" x14ac:dyDescent="0.3">
      <c r="A111" s="17"/>
      <c r="B111" s="20"/>
      <c r="C111" s="20"/>
      <c r="D111" s="20"/>
      <c r="E111" s="20"/>
      <c r="F111" s="20"/>
      <c r="G111" s="20"/>
      <c r="H111" s="17"/>
      <c r="I111" s="17"/>
      <c r="J111" s="17"/>
      <c r="K111" s="17"/>
      <c r="L111" s="17"/>
      <c r="M111" s="17"/>
      <c r="N111" s="17"/>
      <c r="O111" s="20"/>
      <c r="P111" s="20"/>
      <c r="Q111" s="20"/>
      <c r="R111" s="20"/>
      <c r="T111" s="74"/>
      <c r="U111"/>
      <c r="V111"/>
      <c r="W111"/>
      <c r="X111"/>
      <c r="Y111"/>
      <c r="Z111"/>
      <c r="AA111"/>
      <c r="AB111"/>
      <c r="AC111"/>
      <c r="AD111"/>
      <c r="AE111"/>
    </row>
    <row r="112" spans="1:31" x14ac:dyDescent="0.3">
      <c r="T112" s="74"/>
    </row>
    <row r="113" spans="1:31" s="14" customFormat="1" x14ac:dyDescent="0.3">
      <c r="A113" s="17"/>
      <c r="B113" s="20"/>
      <c r="C113" s="20"/>
      <c r="D113" s="20"/>
      <c r="E113" s="20"/>
      <c r="F113" s="20"/>
      <c r="G113" s="20"/>
      <c r="H113" s="17"/>
      <c r="I113" s="17"/>
      <c r="J113" s="17"/>
      <c r="K113" s="17"/>
      <c r="L113" s="17"/>
      <c r="M113" s="17"/>
      <c r="N113" s="17"/>
      <c r="O113" s="20"/>
      <c r="P113" s="20"/>
      <c r="Q113" s="20"/>
      <c r="R113" s="20"/>
      <c r="T113" s="74"/>
      <c r="U113"/>
      <c r="V113"/>
      <c r="W113"/>
      <c r="X113"/>
      <c r="Y113"/>
      <c r="Z113"/>
      <c r="AA113"/>
      <c r="AB113"/>
      <c r="AC113"/>
      <c r="AD113"/>
      <c r="AE113"/>
    </row>
    <row r="114" spans="1:31" x14ac:dyDescent="0.3">
      <c r="T114" s="74"/>
    </row>
    <row r="115" spans="1:31" s="14" customFormat="1" x14ac:dyDescent="0.3">
      <c r="A115" s="17"/>
      <c r="B115" s="20"/>
      <c r="C115" s="20"/>
      <c r="D115" s="20"/>
      <c r="E115" s="20"/>
      <c r="F115" s="20"/>
      <c r="G115" s="20"/>
      <c r="H115" s="17"/>
      <c r="I115" s="17"/>
      <c r="J115" s="17"/>
      <c r="K115" s="17"/>
      <c r="L115" s="17"/>
      <c r="M115" s="17"/>
      <c r="N115" s="17"/>
      <c r="O115" s="20"/>
      <c r="P115" s="20"/>
      <c r="Q115" s="20"/>
      <c r="R115" s="20"/>
      <c r="T115" s="74"/>
      <c r="U115"/>
      <c r="V115"/>
      <c r="W115"/>
      <c r="X115"/>
      <c r="Y115"/>
      <c r="Z115"/>
      <c r="AA115"/>
      <c r="AB115"/>
      <c r="AC115"/>
      <c r="AD115"/>
      <c r="AE115"/>
    </row>
    <row r="116" spans="1:31" x14ac:dyDescent="0.3">
      <c r="T116" s="74"/>
    </row>
    <row r="117" spans="1:31" s="14" customFormat="1" x14ac:dyDescent="0.3">
      <c r="A117" s="17"/>
      <c r="B117" s="20"/>
      <c r="C117" s="20"/>
      <c r="D117" s="20"/>
      <c r="E117" s="20"/>
      <c r="F117" s="20"/>
      <c r="G117" s="20"/>
      <c r="H117" s="17"/>
      <c r="I117" s="17"/>
      <c r="J117" s="17"/>
      <c r="K117" s="17"/>
      <c r="L117" s="17"/>
      <c r="M117" s="17"/>
      <c r="N117" s="17"/>
      <c r="O117" s="20"/>
      <c r="P117" s="20"/>
      <c r="Q117" s="20"/>
      <c r="R117" s="20"/>
      <c r="T117" s="74"/>
      <c r="U117"/>
      <c r="V117"/>
      <c r="W117"/>
      <c r="X117"/>
      <c r="Y117"/>
      <c r="Z117"/>
      <c r="AA117"/>
      <c r="AB117"/>
      <c r="AC117"/>
      <c r="AD117"/>
      <c r="AE117"/>
    </row>
    <row r="118" spans="1:31" x14ac:dyDescent="0.3">
      <c r="T118" s="74"/>
    </row>
    <row r="119" spans="1:31" s="14" customFormat="1" x14ac:dyDescent="0.3">
      <c r="A119" s="17"/>
      <c r="B119" s="20"/>
      <c r="C119" s="20"/>
      <c r="D119" s="20"/>
      <c r="E119" s="20"/>
      <c r="F119" s="20"/>
      <c r="G119" s="20"/>
      <c r="H119" s="17"/>
      <c r="I119" s="17"/>
      <c r="J119" s="17"/>
      <c r="K119" s="17"/>
      <c r="L119" s="17"/>
      <c r="M119" s="17"/>
      <c r="N119" s="17"/>
      <c r="O119" s="20"/>
      <c r="P119" s="20"/>
      <c r="Q119" s="20"/>
      <c r="R119" s="20"/>
      <c r="T119" s="74"/>
      <c r="U119"/>
      <c r="V119"/>
      <c r="W119"/>
      <c r="X119"/>
      <c r="Y119"/>
      <c r="Z119"/>
      <c r="AA119"/>
      <c r="AB119"/>
      <c r="AC119"/>
      <c r="AD119"/>
      <c r="AE119"/>
    </row>
    <row r="120" spans="1:31" x14ac:dyDescent="0.3">
      <c r="T120" s="74"/>
    </row>
    <row r="121" spans="1:31" s="14" customFormat="1" x14ac:dyDescent="0.3">
      <c r="A121" s="17"/>
      <c r="B121" s="20"/>
      <c r="C121" s="20"/>
      <c r="D121" s="20"/>
      <c r="E121" s="20"/>
      <c r="F121" s="20"/>
      <c r="G121" s="20"/>
      <c r="H121" s="17"/>
      <c r="I121" s="17"/>
      <c r="J121" s="17"/>
      <c r="K121" s="17"/>
      <c r="L121" s="17"/>
      <c r="M121" s="17"/>
      <c r="N121" s="17"/>
      <c r="O121" s="20"/>
      <c r="P121" s="20"/>
      <c r="Q121" s="20"/>
      <c r="R121" s="20"/>
      <c r="T121" s="74"/>
      <c r="U121"/>
      <c r="V121"/>
      <c r="W121"/>
      <c r="X121"/>
      <c r="Y121"/>
      <c r="Z121"/>
      <c r="AA121"/>
      <c r="AB121"/>
      <c r="AC121"/>
      <c r="AD121"/>
      <c r="AE121"/>
    </row>
    <row r="122" spans="1:31" x14ac:dyDescent="0.3">
      <c r="T122" s="74"/>
    </row>
    <row r="123" spans="1:31" s="14" customFormat="1" x14ac:dyDescent="0.3">
      <c r="A123" s="17"/>
      <c r="B123" s="20"/>
      <c r="C123" s="20"/>
      <c r="D123" s="20"/>
      <c r="E123" s="20"/>
      <c r="F123" s="20"/>
      <c r="G123" s="20"/>
      <c r="H123" s="17"/>
      <c r="I123" s="17"/>
      <c r="J123" s="17"/>
      <c r="K123" s="17"/>
      <c r="L123" s="17"/>
      <c r="M123" s="17"/>
      <c r="N123" s="17"/>
      <c r="O123" s="20"/>
      <c r="P123" s="20"/>
      <c r="Q123" s="20"/>
      <c r="R123" s="20"/>
      <c r="T123" s="74"/>
      <c r="U123"/>
      <c r="V123"/>
      <c r="W123"/>
      <c r="X123"/>
      <c r="Y123"/>
      <c r="Z123"/>
      <c r="AA123"/>
      <c r="AB123"/>
      <c r="AC123"/>
      <c r="AD123"/>
      <c r="AE123"/>
    </row>
    <row r="124" spans="1:31" x14ac:dyDescent="0.3">
      <c r="A124" s="18"/>
      <c r="T124" s="74"/>
    </row>
    <row r="125" spans="1:31" s="14" customFormat="1" x14ac:dyDescent="0.3">
      <c r="A125" s="17"/>
      <c r="B125" s="20"/>
      <c r="C125" s="20"/>
      <c r="D125" s="20"/>
      <c r="E125" s="20"/>
      <c r="F125" s="20"/>
      <c r="G125" s="20"/>
      <c r="H125" s="17"/>
      <c r="I125" s="17"/>
      <c r="J125" s="17"/>
      <c r="K125" s="17"/>
      <c r="L125" s="17"/>
      <c r="M125" s="17"/>
      <c r="N125" s="17"/>
      <c r="O125" s="20"/>
      <c r="P125" s="20"/>
      <c r="Q125" s="20"/>
      <c r="R125" s="20"/>
      <c r="T125" s="74"/>
    </row>
    <row r="126" spans="1:31" x14ac:dyDescent="0.3">
      <c r="T126" s="74"/>
    </row>
    <row r="127" spans="1:31" s="14" customFormat="1" x14ac:dyDescent="0.3">
      <c r="A127" s="17"/>
      <c r="B127" s="20"/>
      <c r="C127" s="20"/>
      <c r="D127" s="20"/>
      <c r="E127" s="20"/>
      <c r="F127" s="20"/>
      <c r="G127" s="20"/>
      <c r="H127" s="17"/>
      <c r="I127" s="17"/>
      <c r="J127" s="17"/>
      <c r="K127" s="17"/>
      <c r="L127" s="17"/>
      <c r="M127" s="17"/>
      <c r="N127" s="17"/>
      <c r="O127" s="20"/>
      <c r="P127" s="20"/>
      <c r="Q127" s="20"/>
      <c r="R127" s="20"/>
      <c r="T127" s="74"/>
    </row>
    <row r="128" spans="1:31" x14ac:dyDescent="0.3">
      <c r="T128" s="74"/>
    </row>
    <row r="129" spans="1:20" s="14" customFormat="1" x14ac:dyDescent="0.3">
      <c r="A129" s="17"/>
      <c r="B129" s="20"/>
      <c r="C129" s="20"/>
      <c r="D129" s="20"/>
      <c r="E129" s="20"/>
      <c r="F129" s="20"/>
      <c r="G129" s="20"/>
      <c r="H129" s="17"/>
      <c r="I129" s="17"/>
      <c r="J129" s="17"/>
      <c r="K129" s="17"/>
      <c r="L129" s="17"/>
      <c r="M129" s="17"/>
      <c r="N129" s="17"/>
      <c r="O129" s="20"/>
      <c r="P129" s="20"/>
      <c r="Q129" s="20"/>
      <c r="R129" s="20"/>
      <c r="T129" s="74"/>
    </row>
    <row r="130" spans="1:20" x14ac:dyDescent="0.3">
      <c r="T130" s="74"/>
    </row>
    <row r="131" spans="1:20" s="14" customFormat="1" x14ac:dyDescent="0.3">
      <c r="A131" s="17"/>
      <c r="B131" s="20"/>
      <c r="C131" s="20"/>
      <c r="D131" s="20"/>
      <c r="E131" s="20"/>
      <c r="F131" s="20"/>
      <c r="G131" s="20"/>
      <c r="H131" s="17"/>
      <c r="I131" s="17"/>
      <c r="J131" s="17"/>
      <c r="K131" s="17"/>
      <c r="L131" s="17"/>
      <c r="M131" s="17"/>
      <c r="N131" s="17"/>
      <c r="O131" s="20"/>
      <c r="P131" s="20"/>
      <c r="Q131" s="20"/>
      <c r="R131" s="20"/>
      <c r="T131" s="74"/>
    </row>
    <row r="132" spans="1:20" x14ac:dyDescent="0.3">
      <c r="T132" s="74"/>
    </row>
    <row r="133" spans="1:20" s="14" customFormat="1" x14ac:dyDescent="0.3">
      <c r="A133" s="17"/>
      <c r="B133" s="20"/>
      <c r="C133" s="20"/>
      <c r="D133" s="20"/>
      <c r="E133" s="20"/>
      <c r="F133" s="20"/>
      <c r="G133" s="20"/>
      <c r="H133" s="17"/>
      <c r="I133" s="17"/>
      <c r="J133" s="17"/>
      <c r="K133" s="17"/>
      <c r="L133" s="17"/>
      <c r="M133" s="17"/>
      <c r="N133" s="17"/>
      <c r="O133" s="20"/>
      <c r="P133" s="20"/>
      <c r="Q133" s="20"/>
      <c r="R133" s="20"/>
      <c r="T133" s="74"/>
    </row>
    <row r="134" spans="1:20" x14ac:dyDescent="0.3">
      <c r="T134" s="74"/>
    </row>
    <row r="135" spans="1:20" s="14" customFormat="1" x14ac:dyDescent="0.3">
      <c r="A135" s="17"/>
      <c r="B135" s="20"/>
      <c r="C135" s="20"/>
      <c r="D135" s="20"/>
      <c r="E135" s="20"/>
      <c r="F135" s="20"/>
      <c r="G135" s="20"/>
      <c r="H135" s="17"/>
      <c r="I135" s="17"/>
      <c r="J135" s="17"/>
      <c r="K135" s="17"/>
      <c r="L135" s="17"/>
      <c r="M135" s="17"/>
      <c r="N135" s="17"/>
      <c r="O135" s="20"/>
      <c r="P135" s="20"/>
      <c r="Q135" s="20"/>
      <c r="R135" s="20"/>
      <c r="T135" s="74"/>
    </row>
    <row r="136" spans="1:20" x14ac:dyDescent="0.3">
      <c r="T136" s="74"/>
    </row>
    <row r="137" spans="1:20" s="14" customFormat="1" x14ac:dyDescent="0.3">
      <c r="A137" s="17"/>
      <c r="B137" s="20"/>
      <c r="C137" s="20"/>
      <c r="D137" s="20"/>
      <c r="E137" s="20"/>
      <c r="F137" s="20"/>
      <c r="G137" s="20"/>
      <c r="H137" s="17"/>
      <c r="I137" s="17"/>
      <c r="J137" s="17"/>
      <c r="K137" s="17"/>
      <c r="L137" s="17"/>
      <c r="M137" s="17"/>
      <c r="N137" s="17"/>
      <c r="O137" s="20"/>
      <c r="P137" s="20"/>
      <c r="Q137" s="20"/>
      <c r="R137" s="20"/>
      <c r="T137" s="74"/>
    </row>
    <row r="138" spans="1:20" x14ac:dyDescent="0.3">
      <c r="T138" s="74"/>
    </row>
    <row r="139" spans="1:20" s="14" customFormat="1" x14ac:dyDescent="0.3">
      <c r="A139" s="17"/>
      <c r="B139" s="20"/>
      <c r="C139" s="20"/>
      <c r="D139" s="20"/>
      <c r="E139" s="20"/>
      <c r="F139" s="20"/>
      <c r="G139" s="20"/>
      <c r="H139" s="17"/>
      <c r="I139" s="17"/>
      <c r="J139" s="17"/>
      <c r="K139" s="17"/>
      <c r="L139" s="17"/>
      <c r="M139" s="17"/>
      <c r="N139" s="17"/>
      <c r="O139" s="20"/>
      <c r="P139" s="20"/>
      <c r="Q139" s="20"/>
      <c r="R139" s="20"/>
      <c r="T139" s="74"/>
    </row>
    <row r="140" spans="1:20" x14ac:dyDescent="0.3">
      <c r="T140" s="74"/>
    </row>
    <row r="141" spans="1:20" s="14" customFormat="1" x14ac:dyDescent="0.3">
      <c r="A141" s="17"/>
      <c r="B141" s="20"/>
      <c r="C141" s="20"/>
      <c r="D141" s="20"/>
      <c r="E141" s="20"/>
      <c r="F141" s="20"/>
      <c r="G141" s="20"/>
      <c r="H141" s="17"/>
      <c r="I141" s="17"/>
      <c r="J141" s="17"/>
      <c r="K141" s="17"/>
      <c r="L141" s="17"/>
      <c r="M141" s="17"/>
      <c r="N141" s="17"/>
      <c r="O141" s="20"/>
      <c r="P141" s="20"/>
      <c r="Q141" s="20"/>
      <c r="R141" s="20"/>
      <c r="T141" s="74"/>
    </row>
    <row r="142" spans="1:20" x14ac:dyDescent="0.3">
      <c r="T142" s="74"/>
    </row>
    <row r="143" spans="1:20" s="14" customFormat="1" x14ac:dyDescent="0.3">
      <c r="A143" s="17"/>
      <c r="B143" s="20"/>
      <c r="C143" s="20"/>
      <c r="D143" s="20"/>
      <c r="E143" s="20"/>
      <c r="F143" s="20"/>
      <c r="G143" s="20"/>
      <c r="H143" s="17"/>
      <c r="I143" s="17"/>
      <c r="J143" s="17"/>
      <c r="K143" s="17"/>
      <c r="L143" s="17"/>
      <c r="M143" s="17"/>
      <c r="N143" s="17"/>
      <c r="O143" s="20"/>
      <c r="P143" s="20"/>
      <c r="Q143" s="20"/>
      <c r="R143" s="20"/>
      <c r="T143" s="74"/>
    </row>
    <row r="144" spans="1:20" x14ac:dyDescent="0.3">
      <c r="T144" s="74"/>
    </row>
    <row r="145" spans="1:20" s="14" customFormat="1" x14ac:dyDescent="0.3">
      <c r="A145" s="17"/>
      <c r="B145" s="20"/>
      <c r="C145" s="20"/>
      <c r="D145" s="20"/>
      <c r="E145" s="20"/>
      <c r="F145" s="20"/>
      <c r="G145" s="20"/>
      <c r="H145" s="17"/>
      <c r="I145" s="17"/>
      <c r="J145" s="17"/>
      <c r="K145" s="17"/>
      <c r="L145" s="17"/>
      <c r="M145" s="17"/>
      <c r="N145" s="17"/>
      <c r="O145" s="20"/>
      <c r="P145" s="20"/>
      <c r="Q145" s="20"/>
      <c r="R145" s="20"/>
      <c r="T145" s="74"/>
    </row>
    <row r="146" spans="1:20" x14ac:dyDescent="0.3">
      <c r="T146" s="74"/>
    </row>
    <row r="147" spans="1:20" s="14" customFormat="1" x14ac:dyDescent="0.3">
      <c r="A147" s="17"/>
      <c r="B147" s="20"/>
      <c r="C147" s="20"/>
      <c r="D147" s="20"/>
      <c r="E147" s="20"/>
      <c r="F147" s="20"/>
      <c r="G147" s="20"/>
      <c r="H147" s="17"/>
      <c r="I147" s="17"/>
      <c r="J147" s="17"/>
      <c r="K147" s="17"/>
      <c r="L147" s="17"/>
      <c r="M147" s="17"/>
      <c r="N147" s="17"/>
      <c r="O147" s="20"/>
      <c r="P147" s="20"/>
      <c r="Q147" s="20"/>
      <c r="R147" s="20"/>
      <c r="T147" s="74"/>
    </row>
    <row r="148" spans="1:20" x14ac:dyDescent="0.3">
      <c r="T148" s="74"/>
    </row>
    <row r="149" spans="1:20" s="14" customFormat="1" x14ac:dyDescent="0.3">
      <c r="A149" s="17"/>
      <c r="B149" s="20"/>
      <c r="C149" s="20"/>
      <c r="D149" s="20"/>
      <c r="E149" s="20"/>
      <c r="F149" s="20"/>
      <c r="G149" s="20"/>
      <c r="H149" s="17"/>
      <c r="I149" s="17"/>
      <c r="J149" s="17"/>
      <c r="K149" s="17"/>
      <c r="L149" s="17"/>
      <c r="M149" s="17"/>
      <c r="N149" s="17"/>
      <c r="O149" s="20"/>
      <c r="P149" s="20"/>
      <c r="Q149" s="20"/>
      <c r="R149" s="20"/>
      <c r="T149" s="74"/>
    </row>
    <row r="150" spans="1:20" x14ac:dyDescent="0.3">
      <c r="T150" s="74"/>
    </row>
    <row r="151" spans="1:20" s="14" customFormat="1" x14ac:dyDescent="0.3">
      <c r="A151" s="17"/>
      <c r="B151" s="20"/>
      <c r="C151" s="20"/>
      <c r="D151" s="20"/>
      <c r="E151" s="20"/>
      <c r="F151" s="20"/>
      <c r="G151" s="20"/>
      <c r="H151" s="17"/>
      <c r="I151" s="17"/>
      <c r="J151" s="17"/>
      <c r="K151" s="17"/>
      <c r="L151" s="17"/>
      <c r="M151" s="17"/>
      <c r="N151" s="17"/>
      <c r="O151" s="20"/>
      <c r="P151" s="20"/>
      <c r="Q151" s="20"/>
      <c r="R151" s="20"/>
      <c r="T151" s="74"/>
    </row>
    <row r="152" spans="1:20" x14ac:dyDescent="0.3">
      <c r="T152" s="74"/>
    </row>
    <row r="153" spans="1:20" s="14" customFormat="1" x14ac:dyDescent="0.3">
      <c r="A153" s="17"/>
      <c r="B153" s="20"/>
      <c r="C153" s="20"/>
      <c r="D153" s="20"/>
      <c r="E153" s="20"/>
      <c r="F153" s="20"/>
      <c r="G153" s="20"/>
      <c r="H153" s="17"/>
      <c r="I153" s="17"/>
      <c r="J153" s="17"/>
      <c r="K153" s="17"/>
      <c r="L153" s="17"/>
      <c r="M153" s="17"/>
      <c r="N153" s="17"/>
      <c r="O153" s="20"/>
      <c r="P153" s="20"/>
      <c r="Q153" s="20"/>
      <c r="R153" s="20"/>
      <c r="T153" s="74"/>
    </row>
    <row r="154" spans="1:20" x14ac:dyDescent="0.3">
      <c r="T154" s="74"/>
    </row>
    <row r="155" spans="1:20" s="14" customFormat="1" x14ac:dyDescent="0.3">
      <c r="A155" s="17"/>
      <c r="B155" s="20"/>
      <c r="C155" s="20"/>
      <c r="D155" s="20"/>
      <c r="E155" s="20"/>
      <c r="F155" s="20"/>
      <c r="G155" s="20"/>
      <c r="H155" s="17"/>
      <c r="I155" s="17"/>
      <c r="J155" s="17"/>
      <c r="K155" s="17"/>
      <c r="L155" s="17"/>
      <c r="M155" s="17"/>
      <c r="N155" s="17"/>
      <c r="O155" s="20"/>
      <c r="P155" s="20"/>
      <c r="Q155" s="20"/>
      <c r="R155" s="20"/>
      <c r="T155" s="74"/>
    </row>
    <row r="156" spans="1:20" x14ac:dyDescent="0.3">
      <c r="T156" s="74"/>
    </row>
    <row r="157" spans="1:20" s="14" customFormat="1" x14ac:dyDescent="0.3">
      <c r="A157" s="17"/>
      <c r="B157" s="20"/>
      <c r="C157" s="20"/>
      <c r="D157" s="20"/>
      <c r="E157" s="20"/>
      <c r="F157" s="20"/>
      <c r="G157" s="20"/>
      <c r="H157" s="17"/>
      <c r="I157" s="17"/>
      <c r="J157" s="17"/>
      <c r="K157" s="17"/>
      <c r="L157" s="17"/>
      <c r="M157" s="17"/>
      <c r="N157" s="17"/>
      <c r="O157" s="20"/>
      <c r="P157" s="20"/>
      <c r="Q157" s="20"/>
      <c r="R157" s="20"/>
      <c r="T157" s="74"/>
    </row>
    <row r="158" spans="1:20" x14ac:dyDescent="0.3">
      <c r="T158" s="74"/>
    </row>
    <row r="159" spans="1:20" s="14" customFormat="1" x14ac:dyDescent="0.3">
      <c r="A159" s="17"/>
      <c r="B159" s="20"/>
      <c r="C159" s="20"/>
      <c r="D159" s="20"/>
      <c r="E159" s="20"/>
      <c r="F159" s="20"/>
      <c r="G159" s="20"/>
      <c r="H159" s="17"/>
      <c r="I159" s="17"/>
      <c r="J159" s="17"/>
      <c r="K159" s="17"/>
      <c r="L159" s="17"/>
      <c r="M159" s="17"/>
      <c r="N159" s="17"/>
      <c r="O159" s="20"/>
      <c r="P159" s="20"/>
      <c r="Q159" s="20"/>
      <c r="R159" s="20"/>
      <c r="T159" s="74"/>
    </row>
    <row r="160" spans="1:20" x14ac:dyDescent="0.3">
      <c r="T160" s="74"/>
    </row>
    <row r="161" spans="1:20" s="14" customFormat="1" x14ac:dyDescent="0.3">
      <c r="A161" s="17"/>
      <c r="B161" s="20"/>
      <c r="C161" s="20"/>
      <c r="D161" s="20"/>
      <c r="E161" s="20"/>
      <c r="F161" s="20"/>
      <c r="G161" s="20"/>
      <c r="H161" s="17"/>
      <c r="I161" s="17"/>
      <c r="J161" s="17"/>
      <c r="K161" s="17"/>
      <c r="L161" s="17"/>
      <c r="M161" s="17"/>
      <c r="N161" s="17"/>
      <c r="O161" s="20"/>
      <c r="P161" s="20"/>
      <c r="Q161" s="20"/>
      <c r="R161" s="20"/>
      <c r="T161" s="74"/>
    </row>
    <row r="162" spans="1:20" x14ac:dyDescent="0.3">
      <c r="T162" s="74"/>
    </row>
    <row r="163" spans="1:20" s="14" customFormat="1" x14ac:dyDescent="0.3">
      <c r="A163" s="17"/>
      <c r="B163" s="20"/>
      <c r="C163" s="20"/>
      <c r="D163" s="20"/>
      <c r="E163" s="20"/>
      <c r="F163" s="20"/>
      <c r="G163" s="20"/>
      <c r="H163" s="17"/>
      <c r="I163" s="17"/>
      <c r="J163" s="17"/>
      <c r="K163" s="17"/>
      <c r="L163" s="17"/>
      <c r="M163" s="17"/>
      <c r="N163" s="17"/>
      <c r="O163" s="20"/>
      <c r="P163" s="20"/>
      <c r="Q163" s="20"/>
      <c r="R163" s="20"/>
      <c r="T163" s="74"/>
    </row>
    <row r="164" spans="1:20" x14ac:dyDescent="0.3">
      <c r="T164" s="74"/>
    </row>
    <row r="165" spans="1:20" s="14" customFormat="1" x14ac:dyDescent="0.3">
      <c r="A165" s="17"/>
      <c r="B165" s="20"/>
      <c r="C165" s="20"/>
      <c r="D165" s="20"/>
      <c r="E165" s="20"/>
      <c r="F165" s="20"/>
      <c r="G165" s="20"/>
      <c r="H165" s="17"/>
      <c r="I165" s="17"/>
      <c r="J165" s="17"/>
      <c r="K165" s="17"/>
      <c r="L165" s="17"/>
      <c r="M165" s="17"/>
      <c r="N165" s="17"/>
      <c r="O165" s="20"/>
      <c r="P165" s="20"/>
      <c r="Q165" s="20"/>
      <c r="R165" s="20"/>
      <c r="T165" s="74"/>
    </row>
    <row r="166" spans="1:20" x14ac:dyDescent="0.3">
      <c r="T166" s="74"/>
    </row>
    <row r="167" spans="1:20" s="14" customFormat="1" x14ac:dyDescent="0.3">
      <c r="A167" s="17"/>
      <c r="B167" s="20"/>
      <c r="C167" s="20"/>
      <c r="D167" s="20"/>
      <c r="E167" s="20"/>
      <c r="F167" s="20"/>
      <c r="G167" s="20"/>
      <c r="H167" s="17"/>
      <c r="I167" s="17"/>
      <c r="J167" s="17"/>
      <c r="K167" s="17"/>
      <c r="L167" s="17"/>
      <c r="M167" s="17"/>
      <c r="N167" s="17"/>
      <c r="O167" s="20"/>
      <c r="P167" s="20"/>
      <c r="Q167" s="20"/>
      <c r="R167" s="20"/>
      <c r="T167" s="74"/>
    </row>
    <row r="168" spans="1:20" x14ac:dyDescent="0.3">
      <c r="T168" s="74"/>
    </row>
    <row r="169" spans="1:20" s="14" customFormat="1" x14ac:dyDescent="0.3">
      <c r="A169" s="17"/>
      <c r="B169" s="20"/>
      <c r="C169" s="20"/>
      <c r="D169" s="20"/>
      <c r="E169" s="20"/>
      <c r="F169" s="20"/>
      <c r="G169" s="20"/>
      <c r="H169" s="17"/>
      <c r="I169" s="17"/>
      <c r="J169" s="17"/>
      <c r="K169" s="17"/>
      <c r="L169" s="17"/>
      <c r="M169" s="17"/>
      <c r="N169" s="17"/>
      <c r="O169" s="20"/>
      <c r="P169" s="20"/>
      <c r="Q169" s="20"/>
      <c r="R169" s="20"/>
      <c r="T169" s="74"/>
    </row>
    <row r="170" spans="1:20" x14ac:dyDescent="0.3">
      <c r="T170" s="74"/>
    </row>
    <row r="171" spans="1:20" s="14" customFormat="1" x14ac:dyDescent="0.3">
      <c r="A171" s="17"/>
      <c r="B171" s="20"/>
      <c r="C171" s="20"/>
      <c r="D171" s="20"/>
      <c r="E171" s="20"/>
      <c r="F171" s="20"/>
      <c r="G171" s="20"/>
      <c r="H171" s="17"/>
      <c r="I171" s="17"/>
      <c r="J171" s="17"/>
      <c r="K171" s="17"/>
      <c r="L171" s="17"/>
      <c r="M171" s="17"/>
      <c r="N171" s="17"/>
      <c r="O171" s="20"/>
      <c r="P171" s="20"/>
      <c r="Q171" s="20"/>
      <c r="R171" s="20"/>
      <c r="T171" s="74"/>
    </row>
    <row r="172" spans="1:20" x14ac:dyDescent="0.3">
      <c r="T172" s="74"/>
    </row>
    <row r="173" spans="1:20" s="14" customFormat="1" x14ac:dyDescent="0.3">
      <c r="A173" s="17"/>
      <c r="B173" s="20"/>
      <c r="C173" s="20"/>
      <c r="D173" s="20"/>
      <c r="E173" s="20"/>
      <c r="F173" s="20"/>
      <c r="G173" s="20"/>
      <c r="H173" s="17"/>
      <c r="I173" s="17"/>
      <c r="J173" s="17"/>
      <c r="K173" s="17"/>
      <c r="L173" s="17"/>
      <c r="M173" s="17"/>
      <c r="N173" s="17"/>
      <c r="O173" s="20"/>
      <c r="P173" s="20"/>
      <c r="Q173" s="20"/>
      <c r="R173" s="20"/>
      <c r="T173" s="74"/>
    </row>
    <row r="174" spans="1:20" x14ac:dyDescent="0.3">
      <c r="T174" s="74"/>
    </row>
    <row r="175" spans="1:20" s="14" customFormat="1" x14ac:dyDescent="0.3">
      <c r="A175" s="17"/>
      <c r="B175" s="20"/>
      <c r="C175" s="20"/>
      <c r="D175" s="20"/>
      <c r="E175" s="20"/>
      <c r="F175" s="20"/>
      <c r="G175" s="20"/>
      <c r="H175" s="17"/>
      <c r="I175" s="17"/>
      <c r="J175" s="17"/>
      <c r="K175" s="17"/>
      <c r="L175" s="17"/>
      <c r="M175" s="17"/>
      <c r="N175" s="17"/>
      <c r="O175" s="20"/>
      <c r="P175" s="20"/>
      <c r="Q175" s="20"/>
      <c r="R175" s="20"/>
      <c r="T175" s="74"/>
    </row>
    <row r="176" spans="1:20" x14ac:dyDescent="0.3">
      <c r="T176" s="74"/>
    </row>
    <row r="177" spans="1:20" s="14" customFormat="1" x14ac:dyDescent="0.3">
      <c r="A177" s="17"/>
      <c r="B177" s="20"/>
      <c r="C177" s="20"/>
      <c r="D177" s="20"/>
      <c r="E177" s="20"/>
      <c r="F177" s="20"/>
      <c r="G177" s="20"/>
      <c r="H177" s="17"/>
      <c r="I177" s="17"/>
      <c r="J177" s="17"/>
      <c r="K177" s="17"/>
      <c r="L177" s="17"/>
      <c r="M177" s="17"/>
      <c r="N177" s="17"/>
      <c r="O177" s="20"/>
      <c r="P177" s="20"/>
      <c r="Q177" s="20"/>
      <c r="R177" s="20"/>
      <c r="T177" s="74"/>
    </row>
    <row r="178" spans="1:20" x14ac:dyDescent="0.3">
      <c r="T178" s="74"/>
    </row>
    <row r="179" spans="1:20" s="14" customFormat="1" x14ac:dyDescent="0.3">
      <c r="A179" s="17"/>
      <c r="B179" s="20"/>
      <c r="C179" s="20"/>
      <c r="D179" s="20"/>
      <c r="E179" s="20"/>
      <c r="F179" s="20"/>
      <c r="G179" s="20"/>
      <c r="H179" s="17"/>
      <c r="I179" s="17"/>
      <c r="J179" s="17"/>
      <c r="K179" s="17"/>
      <c r="L179" s="17"/>
      <c r="M179" s="17"/>
      <c r="N179" s="17"/>
      <c r="O179" s="20"/>
      <c r="P179" s="20"/>
      <c r="Q179" s="20"/>
      <c r="R179" s="20"/>
      <c r="T179" s="74"/>
    </row>
    <row r="180" spans="1:20" x14ac:dyDescent="0.3">
      <c r="T180" s="74"/>
    </row>
    <row r="181" spans="1:20" s="14" customFormat="1" x14ac:dyDescent="0.3">
      <c r="A181" s="17"/>
      <c r="B181" s="20"/>
      <c r="C181" s="20"/>
      <c r="D181" s="20"/>
      <c r="E181" s="20"/>
      <c r="F181" s="20"/>
      <c r="G181" s="20"/>
      <c r="H181" s="17"/>
      <c r="I181" s="17"/>
      <c r="J181" s="17"/>
      <c r="K181" s="17"/>
      <c r="L181" s="17"/>
      <c r="M181" s="17"/>
      <c r="N181" s="17"/>
      <c r="O181" s="20"/>
      <c r="P181" s="20"/>
      <c r="Q181" s="20"/>
      <c r="R181" s="20"/>
      <c r="T181" s="74"/>
    </row>
    <row r="182" spans="1:20" x14ac:dyDescent="0.3">
      <c r="T182" s="74"/>
    </row>
    <row r="183" spans="1:20" s="14" customFormat="1" x14ac:dyDescent="0.3">
      <c r="A183" s="17"/>
      <c r="B183" s="20"/>
      <c r="C183" s="20"/>
      <c r="D183" s="20"/>
      <c r="E183" s="20"/>
      <c r="F183" s="20"/>
      <c r="G183" s="20"/>
      <c r="H183" s="17"/>
      <c r="I183" s="17"/>
      <c r="J183" s="17"/>
      <c r="K183" s="17"/>
      <c r="L183" s="17"/>
      <c r="M183" s="17"/>
      <c r="N183" s="17"/>
      <c r="O183" s="20"/>
      <c r="P183" s="20"/>
      <c r="Q183" s="20"/>
      <c r="R183" s="20"/>
      <c r="T183" s="74"/>
    </row>
    <row r="184" spans="1:20" x14ac:dyDescent="0.3">
      <c r="T184" s="74"/>
    </row>
    <row r="185" spans="1:20" s="14" customFormat="1" x14ac:dyDescent="0.3">
      <c r="A185" s="17"/>
      <c r="B185" s="20"/>
      <c r="C185" s="20"/>
      <c r="D185" s="20"/>
      <c r="E185" s="20"/>
      <c r="F185" s="20"/>
      <c r="G185" s="20"/>
      <c r="H185" s="17"/>
      <c r="I185" s="17"/>
      <c r="J185" s="17"/>
      <c r="K185" s="17"/>
      <c r="L185" s="17"/>
      <c r="M185" s="17"/>
      <c r="N185" s="17"/>
      <c r="O185" s="20"/>
      <c r="P185" s="20"/>
      <c r="Q185" s="20"/>
      <c r="R185" s="20"/>
      <c r="T185" s="74"/>
    </row>
    <row r="186" spans="1:20" x14ac:dyDescent="0.3">
      <c r="T186" s="74"/>
    </row>
    <row r="187" spans="1:20" s="14" customFormat="1" x14ac:dyDescent="0.3">
      <c r="A187" s="17"/>
      <c r="B187" s="20"/>
      <c r="C187" s="20"/>
      <c r="D187" s="20"/>
      <c r="E187" s="20"/>
      <c r="F187" s="20"/>
      <c r="G187" s="20"/>
      <c r="H187" s="17"/>
      <c r="I187" s="17"/>
      <c r="J187" s="17"/>
      <c r="K187" s="17"/>
      <c r="L187" s="17"/>
      <c r="M187" s="17"/>
      <c r="N187" s="17"/>
      <c r="O187" s="20"/>
      <c r="P187" s="20"/>
      <c r="Q187" s="20"/>
      <c r="R187" s="20"/>
      <c r="T187" s="74"/>
    </row>
    <row r="188" spans="1:20" x14ac:dyDescent="0.3">
      <c r="T188" s="74"/>
    </row>
    <row r="189" spans="1:20" s="14" customFormat="1" x14ac:dyDescent="0.3">
      <c r="A189" s="17"/>
      <c r="B189" s="20"/>
      <c r="C189" s="20"/>
      <c r="D189" s="20"/>
      <c r="E189" s="20"/>
      <c r="F189" s="20"/>
      <c r="G189" s="20"/>
      <c r="H189" s="17"/>
      <c r="I189" s="17"/>
      <c r="J189" s="17"/>
      <c r="K189" s="17"/>
      <c r="L189" s="17"/>
      <c r="M189" s="17"/>
      <c r="N189" s="17"/>
      <c r="O189" s="20"/>
      <c r="P189" s="20"/>
      <c r="Q189" s="20"/>
      <c r="R189" s="20"/>
      <c r="T189" s="74"/>
    </row>
    <row r="190" spans="1:20" x14ac:dyDescent="0.3">
      <c r="T190" s="74"/>
    </row>
    <row r="191" spans="1:20" s="14" customFormat="1" x14ac:dyDescent="0.3">
      <c r="A191" s="17"/>
      <c r="B191" s="20"/>
      <c r="C191" s="20"/>
      <c r="D191" s="20"/>
      <c r="E191" s="20"/>
      <c r="F191" s="20"/>
      <c r="G191" s="20"/>
      <c r="H191" s="17"/>
      <c r="I191" s="17"/>
      <c r="J191" s="17"/>
      <c r="K191" s="17"/>
      <c r="L191" s="17"/>
      <c r="M191" s="17"/>
      <c r="N191" s="17"/>
      <c r="O191" s="20"/>
      <c r="P191" s="20"/>
      <c r="Q191" s="20"/>
      <c r="R191" s="20"/>
      <c r="T191" s="74"/>
    </row>
    <row r="192" spans="1:20" x14ac:dyDescent="0.3">
      <c r="T192" s="74"/>
    </row>
    <row r="193" spans="1:20" s="14" customFormat="1" x14ac:dyDescent="0.3">
      <c r="A193" s="17"/>
      <c r="B193" s="20"/>
      <c r="C193" s="20"/>
      <c r="D193" s="20"/>
      <c r="E193" s="20"/>
      <c r="F193" s="20"/>
      <c r="G193" s="20"/>
      <c r="H193" s="17"/>
      <c r="I193" s="17"/>
      <c r="J193" s="17"/>
      <c r="K193" s="17"/>
      <c r="L193" s="17"/>
      <c r="M193" s="17"/>
      <c r="N193" s="17"/>
      <c r="O193" s="20"/>
      <c r="P193" s="20"/>
      <c r="Q193" s="20"/>
      <c r="R193" s="20"/>
      <c r="T193" s="74"/>
    </row>
    <row r="194" spans="1:20" x14ac:dyDescent="0.3">
      <c r="T194" s="74"/>
    </row>
    <row r="195" spans="1:20" s="14" customFormat="1" x14ac:dyDescent="0.3">
      <c r="A195" s="17"/>
      <c r="B195" s="20"/>
      <c r="C195" s="20"/>
      <c r="D195" s="20"/>
      <c r="E195" s="20"/>
      <c r="F195" s="20"/>
      <c r="G195" s="20"/>
      <c r="H195" s="17"/>
      <c r="I195" s="17"/>
      <c r="J195" s="17"/>
      <c r="K195" s="17"/>
      <c r="L195" s="17"/>
      <c r="M195" s="17"/>
      <c r="N195" s="17"/>
      <c r="O195" s="20"/>
      <c r="P195" s="20"/>
      <c r="Q195" s="20"/>
      <c r="R195" s="20"/>
      <c r="T195" s="74"/>
    </row>
    <row r="196" spans="1:20" x14ac:dyDescent="0.3">
      <c r="T196" s="74"/>
    </row>
    <row r="197" spans="1:20" s="14" customFormat="1" x14ac:dyDescent="0.3">
      <c r="A197" s="17"/>
      <c r="B197" s="20"/>
      <c r="C197" s="20"/>
      <c r="D197" s="20"/>
      <c r="E197" s="20"/>
      <c r="F197" s="20"/>
      <c r="G197" s="20"/>
      <c r="H197" s="17"/>
      <c r="I197" s="17"/>
      <c r="J197" s="17"/>
      <c r="K197" s="17"/>
      <c r="L197" s="17"/>
      <c r="M197" s="17"/>
      <c r="N197" s="17"/>
      <c r="O197" s="20"/>
      <c r="P197" s="20"/>
      <c r="Q197" s="20"/>
      <c r="R197" s="20"/>
      <c r="T197" s="74"/>
    </row>
    <row r="198" spans="1:20" x14ac:dyDescent="0.3">
      <c r="T198" s="74"/>
    </row>
    <row r="199" spans="1:20" s="14" customFormat="1" x14ac:dyDescent="0.3">
      <c r="A199" s="17"/>
      <c r="B199" s="20"/>
      <c r="C199" s="20"/>
      <c r="D199" s="20"/>
      <c r="E199" s="20"/>
      <c r="F199" s="20"/>
      <c r="G199" s="20"/>
      <c r="H199" s="17"/>
      <c r="I199" s="17"/>
      <c r="J199" s="17"/>
      <c r="K199" s="17"/>
      <c r="L199" s="17"/>
      <c r="M199" s="17"/>
      <c r="N199" s="17"/>
      <c r="O199" s="20"/>
      <c r="P199" s="20"/>
      <c r="Q199" s="20"/>
      <c r="R199" s="20"/>
      <c r="T199" s="74"/>
    </row>
    <row r="200" spans="1:20" x14ac:dyDescent="0.3">
      <c r="T200" s="74"/>
    </row>
    <row r="201" spans="1:20" s="14" customFormat="1" x14ac:dyDescent="0.3">
      <c r="A201" s="17"/>
      <c r="B201" s="20"/>
      <c r="C201" s="20"/>
      <c r="D201" s="20"/>
      <c r="E201" s="20"/>
      <c r="F201" s="20"/>
      <c r="G201" s="20"/>
      <c r="H201" s="17"/>
      <c r="I201" s="17"/>
      <c r="J201" s="17"/>
      <c r="K201" s="17"/>
      <c r="L201" s="17"/>
      <c r="M201" s="17"/>
      <c r="N201" s="17"/>
      <c r="O201" s="20"/>
      <c r="P201" s="20"/>
      <c r="Q201" s="20"/>
      <c r="R201" s="20"/>
      <c r="T201" s="74"/>
    </row>
    <row r="202" spans="1:20" x14ac:dyDescent="0.3">
      <c r="T202" s="74"/>
    </row>
    <row r="203" spans="1:20" s="14" customFormat="1" x14ac:dyDescent="0.3">
      <c r="A203" s="17"/>
      <c r="B203" s="20"/>
      <c r="C203" s="20"/>
      <c r="D203" s="20"/>
      <c r="E203" s="20"/>
      <c r="F203" s="20"/>
      <c r="G203" s="20"/>
      <c r="H203" s="17"/>
      <c r="I203" s="17"/>
      <c r="J203" s="17"/>
      <c r="K203" s="17"/>
      <c r="L203" s="17"/>
      <c r="M203" s="17"/>
      <c r="N203" s="17"/>
      <c r="O203" s="20"/>
      <c r="P203" s="20"/>
      <c r="Q203" s="20"/>
      <c r="R203" s="20"/>
      <c r="T203" s="74"/>
    </row>
    <row r="204" spans="1:20" x14ac:dyDescent="0.3">
      <c r="T204" s="74"/>
    </row>
    <row r="205" spans="1:20" s="14" customFormat="1" x14ac:dyDescent="0.3">
      <c r="A205" s="17"/>
      <c r="B205" s="20"/>
      <c r="C205" s="20"/>
      <c r="D205" s="20"/>
      <c r="E205" s="20"/>
      <c r="F205" s="20"/>
      <c r="G205" s="20"/>
      <c r="H205" s="17"/>
      <c r="I205" s="17"/>
      <c r="J205" s="17"/>
      <c r="K205" s="17"/>
      <c r="L205" s="17"/>
      <c r="M205" s="17"/>
      <c r="N205" s="17"/>
      <c r="O205" s="20"/>
      <c r="P205" s="20"/>
      <c r="Q205" s="20"/>
      <c r="R205" s="20"/>
      <c r="T205" s="74"/>
    </row>
    <row r="206" spans="1:20" x14ac:dyDescent="0.3">
      <c r="T206" s="74"/>
    </row>
    <row r="207" spans="1:20" s="14" customFormat="1" x14ac:dyDescent="0.3">
      <c r="A207" s="17"/>
      <c r="B207" s="20"/>
      <c r="C207" s="20"/>
      <c r="D207" s="20"/>
      <c r="E207" s="20"/>
      <c r="F207" s="20"/>
      <c r="G207" s="20"/>
      <c r="H207" s="17"/>
      <c r="I207" s="17"/>
      <c r="J207" s="17"/>
      <c r="K207" s="17"/>
      <c r="L207" s="17"/>
      <c r="M207" s="17"/>
      <c r="N207" s="17"/>
      <c r="O207" s="20"/>
      <c r="P207" s="20"/>
      <c r="Q207" s="20"/>
      <c r="R207" s="20"/>
      <c r="T207" s="74"/>
    </row>
    <row r="208" spans="1:20" x14ac:dyDescent="0.3">
      <c r="T208" s="74"/>
    </row>
    <row r="209" spans="1:20" s="14" customFormat="1" x14ac:dyDescent="0.3">
      <c r="A209" s="17"/>
      <c r="B209" s="20"/>
      <c r="C209" s="20"/>
      <c r="D209" s="20"/>
      <c r="E209" s="20"/>
      <c r="F209" s="20"/>
      <c r="G209" s="20"/>
      <c r="H209" s="17"/>
      <c r="I209" s="17"/>
      <c r="J209" s="17"/>
      <c r="K209" s="17"/>
      <c r="L209" s="17"/>
      <c r="M209" s="17"/>
      <c r="N209" s="17"/>
      <c r="O209" s="20"/>
      <c r="P209" s="20"/>
      <c r="Q209" s="20"/>
      <c r="R209" s="20"/>
      <c r="T209" s="74"/>
    </row>
    <row r="210" spans="1:20" x14ac:dyDescent="0.3">
      <c r="T210" s="74"/>
    </row>
    <row r="211" spans="1:20" s="14" customFormat="1" x14ac:dyDescent="0.3">
      <c r="A211" s="17"/>
      <c r="B211" s="20"/>
      <c r="C211" s="20"/>
      <c r="D211" s="20"/>
      <c r="E211" s="20"/>
      <c r="F211" s="20"/>
      <c r="G211" s="20"/>
      <c r="H211" s="17"/>
      <c r="I211" s="17"/>
      <c r="J211" s="17"/>
      <c r="K211" s="17"/>
      <c r="L211" s="17"/>
      <c r="M211" s="17"/>
      <c r="N211" s="17"/>
      <c r="O211" s="20"/>
      <c r="P211" s="20"/>
      <c r="Q211" s="20"/>
      <c r="R211" s="20"/>
      <c r="T211" s="74"/>
    </row>
    <row r="212" spans="1:20" x14ac:dyDescent="0.3">
      <c r="T212" s="74"/>
    </row>
    <row r="213" spans="1:20" s="14" customFormat="1" x14ac:dyDescent="0.3">
      <c r="A213" s="17"/>
      <c r="B213" s="20"/>
      <c r="C213" s="20"/>
      <c r="D213" s="20"/>
      <c r="E213" s="20"/>
      <c r="F213" s="20"/>
      <c r="G213" s="20"/>
      <c r="H213" s="17"/>
      <c r="I213" s="17"/>
      <c r="J213" s="17"/>
      <c r="K213" s="17"/>
      <c r="L213" s="17"/>
      <c r="M213" s="17"/>
      <c r="N213" s="17"/>
      <c r="O213" s="20"/>
      <c r="P213" s="20"/>
      <c r="Q213" s="20"/>
      <c r="R213" s="20"/>
      <c r="T213" s="74"/>
    </row>
    <row r="214" spans="1:20" x14ac:dyDescent="0.3">
      <c r="T214" s="74"/>
    </row>
    <row r="215" spans="1:20" s="14" customFormat="1" x14ac:dyDescent="0.3">
      <c r="A215" s="17"/>
      <c r="B215" s="20"/>
      <c r="C215" s="20"/>
      <c r="D215" s="20"/>
      <c r="E215" s="20"/>
      <c r="F215" s="20"/>
      <c r="G215" s="20"/>
      <c r="H215" s="17"/>
      <c r="I215" s="17"/>
      <c r="J215" s="17"/>
      <c r="K215" s="17"/>
      <c r="L215" s="17"/>
      <c r="M215" s="17"/>
      <c r="N215" s="17"/>
      <c r="O215" s="20"/>
      <c r="P215" s="20"/>
      <c r="Q215" s="20"/>
      <c r="R215" s="20"/>
      <c r="T215" s="74"/>
    </row>
    <row r="216" spans="1:20" x14ac:dyDescent="0.3">
      <c r="T216" s="74"/>
    </row>
    <row r="217" spans="1:20" s="14" customFormat="1" x14ac:dyDescent="0.3">
      <c r="A217" s="17"/>
      <c r="B217" s="20"/>
      <c r="C217" s="20"/>
      <c r="D217" s="20"/>
      <c r="E217" s="20"/>
      <c r="F217" s="20"/>
      <c r="G217" s="20"/>
      <c r="H217" s="17"/>
      <c r="I217" s="17"/>
      <c r="J217" s="17"/>
      <c r="K217" s="17"/>
      <c r="L217" s="17"/>
      <c r="M217" s="17"/>
      <c r="N217" s="17"/>
      <c r="O217" s="20"/>
      <c r="P217" s="20"/>
      <c r="Q217" s="20"/>
      <c r="R217" s="20"/>
      <c r="T217" s="74"/>
    </row>
    <row r="218" spans="1:20" x14ac:dyDescent="0.3">
      <c r="T218" s="74"/>
    </row>
    <row r="219" spans="1:20" s="14" customFormat="1" x14ac:dyDescent="0.3">
      <c r="A219" s="17"/>
      <c r="B219" s="20"/>
      <c r="C219" s="20"/>
      <c r="D219" s="20"/>
      <c r="E219" s="20"/>
      <c r="F219" s="20"/>
      <c r="G219" s="20"/>
      <c r="H219" s="17"/>
      <c r="I219" s="17"/>
      <c r="J219" s="17"/>
      <c r="K219" s="17"/>
      <c r="L219" s="17"/>
      <c r="M219" s="17"/>
      <c r="N219" s="17"/>
      <c r="O219" s="20"/>
      <c r="P219" s="20"/>
      <c r="Q219" s="20"/>
      <c r="R219" s="20"/>
      <c r="T219" s="74"/>
    </row>
    <row r="220" spans="1:20" x14ac:dyDescent="0.3">
      <c r="T220" s="74"/>
    </row>
    <row r="221" spans="1:20" s="14" customFormat="1" x14ac:dyDescent="0.3">
      <c r="A221" s="17"/>
      <c r="B221" s="20"/>
      <c r="C221" s="20"/>
      <c r="D221" s="20"/>
      <c r="E221" s="20"/>
      <c r="F221" s="20"/>
      <c r="G221" s="20"/>
      <c r="H221" s="17"/>
      <c r="I221" s="17"/>
      <c r="J221" s="17"/>
      <c r="K221" s="17"/>
      <c r="L221" s="17"/>
      <c r="M221" s="17"/>
      <c r="N221" s="17"/>
      <c r="O221" s="20"/>
      <c r="P221" s="20"/>
      <c r="Q221" s="20"/>
      <c r="R221" s="20"/>
      <c r="T221" s="74"/>
    </row>
    <row r="222" spans="1:20" x14ac:dyDescent="0.3">
      <c r="T222" s="74"/>
    </row>
    <row r="223" spans="1:20" s="14" customFormat="1" x14ac:dyDescent="0.3">
      <c r="A223" s="17"/>
      <c r="B223" s="20"/>
      <c r="C223" s="20"/>
      <c r="D223" s="20"/>
      <c r="E223" s="20"/>
      <c r="F223" s="20"/>
      <c r="G223" s="20"/>
      <c r="H223" s="17"/>
      <c r="I223" s="17"/>
      <c r="J223" s="17"/>
      <c r="K223" s="17"/>
      <c r="L223" s="17"/>
      <c r="M223" s="17"/>
      <c r="N223" s="17"/>
      <c r="O223" s="20"/>
      <c r="P223" s="20"/>
      <c r="Q223" s="20"/>
      <c r="R223" s="20"/>
      <c r="T223" s="74"/>
    </row>
    <row r="224" spans="1:20" x14ac:dyDescent="0.3">
      <c r="T224" s="74"/>
    </row>
    <row r="225" spans="1:20" s="14" customFormat="1" x14ac:dyDescent="0.3">
      <c r="A225" s="17"/>
      <c r="B225" s="20"/>
      <c r="C225" s="20"/>
      <c r="D225" s="20"/>
      <c r="E225" s="20"/>
      <c r="F225" s="20"/>
      <c r="G225" s="20"/>
      <c r="H225" s="17"/>
      <c r="I225" s="17"/>
      <c r="J225" s="17"/>
      <c r="K225" s="17"/>
      <c r="L225" s="17"/>
      <c r="M225" s="17"/>
      <c r="N225" s="17"/>
      <c r="O225" s="20"/>
      <c r="P225" s="20"/>
      <c r="Q225" s="20"/>
      <c r="R225" s="20"/>
      <c r="T225" s="74"/>
    </row>
    <row r="226" spans="1:20" x14ac:dyDescent="0.3">
      <c r="T226" s="74"/>
    </row>
    <row r="227" spans="1:20" s="14" customFormat="1" x14ac:dyDescent="0.3">
      <c r="A227" s="17"/>
      <c r="B227" s="20"/>
      <c r="C227" s="20"/>
      <c r="D227" s="20"/>
      <c r="E227" s="20"/>
      <c r="F227" s="20"/>
      <c r="G227" s="20"/>
      <c r="H227" s="17"/>
      <c r="I227" s="17"/>
      <c r="J227" s="17"/>
      <c r="K227" s="17"/>
      <c r="L227" s="17"/>
      <c r="M227" s="17"/>
      <c r="N227" s="17"/>
      <c r="O227" s="20"/>
      <c r="P227" s="20"/>
      <c r="Q227" s="20"/>
      <c r="R227" s="20"/>
      <c r="T227" s="74"/>
    </row>
    <row r="228" spans="1:20" x14ac:dyDescent="0.3">
      <c r="T228" s="74"/>
    </row>
    <row r="229" spans="1:20" s="14" customFormat="1" x14ac:dyDescent="0.3">
      <c r="A229" s="17"/>
      <c r="B229" s="20"/>
      <c r="C229" s="20"/>
      <c r="D229" s="20"/>
      <c r="E229" s="20"/>
      <c r="F229" s="20"/>
      <c r="G229" s="20"/>
      <c r="H229" s="17"/>
      <c r="I229" s="17"/>
      <c r="J229" s="17"/>
      <c r="K229" s="17"/>
      <c r="L229" s="17"/>
      <c r="M229" s="17"/>
      <c r="N229" s="17"/>
      <c r="O229" s="20"/>
      <c r="P229" s="20"/>
      <c r="Q229" s="20"/>
      <c r="R229" s="20"/>
      <c r="T229" s="74"/>
    </row>
    <row r="230" spans="1:20" x14ac:dyDescent="0.3">
      <c r="T230" s="74"/>
    </row>
    <row r="231" spans="1:20" s="14" customFormat="1" x14ac:dyDescent="0.3">
      <c r="A231" s="17"/>
      <c r="B231" s="20"/>
      <c r="C231" s="20"/>
      <c r="D231" s="20"/>
      <c r="E231" s="20"/>
      <c r="F231" s="20"/>
      <c r="G231" s="20"/>
      <c r="H231" s="17"/>
      <c r="I231" s="17"/>
      <c r="J231" s="17"/>
      <c r="K231" s="17"/>
      <c r="L231" s="17"/>
      <c r="M231" s="17"/>
      <c r="N231" s="17"/>
      <c r="O231" s="20"/>
      <c r="P231" s="20"/>
      <c r="Q231" s="20"/>
      <c r="R231" s="20"/>
      <c r="T231" s="74"/>
    </row>
    <row r="232" spans="1:20" x14ac:dyDescent="0.3">
      <c r="T232" s="74"/>
    </row>
    <row r="233" spans="1:20" s="14" customFormat="1" x14ac:dyDescent="0.3">
      <c r="A233" s="17"/>
      <c r="B233" s="20"/>
      <c r="C233" s="20"/>
      <c r="D233" s="20"/>
      <c r="E233" s="20"/>
      <c r="F233" s="20"/>
      <c r="G233" s="20"/>
      <c r="H233" s="17"/>
      <c r="I233" s="17"/>
      <c r="J233" s="17"/>
      <c r="K233" s="17"/>
      <c r="L233" s="17"/>
      <c r="M233" s="17"/>
      <c r="N233" s="17"/>
      <c r="O233" s="20"/>
      <c r="P233" s="20"/>
      <c r="Q233" s="20"/>
      <c r="R233" s="20"/>
      <c r="T233" s="74"/>
    </row>
    <row r="234" spans="1:20" x14ac:dyDescent="0.3">
      <c r="T234" s="74"/>
    </row>
    <row r="235" spans="1:20" s="14" customFormat="1" x14ac:dyDescent="0.3">
      <c r="A235" s="17"/>
      <c r="B235" s="20"/>
      <c r="C235" s="20"/>
      <c r="D235" s="20"/>
      <c r="E235" s="20"/>
      <c r="F235" s="20"/>
      <c r="G235" s="20"/>
      <c r="H235" s="17"/>
      <c r="I235" s="17"/>
      <c r="J235" s="17"/>
      <c r="K235" s="17"/>
      <c r="L235" s="17"/>
      <c r="M235" s="17"/>
      <c r="N235" s="17"/>
      <c r="O235" s="20"/>
      <c r="P235" s="20"/>
      <c r="Q235" s="20"/>
      <c r="R235" s="20"/>
      <c r="T235" s="74"/>
    </row>
    <row r="236" spans="1:20" x14ac:dyDescent="0.3">
      <c r="T236" s="74"/>
    </row>
    <row r="237" spans="1:20" s="14" customFormat="1" x14ac:dyDescent="0.3">
      <c r="A237" s="17"/>
      <c r="B237" s="20"/>
      <c r="C237" s="20"/>
      <c r="D237" s="20"/>
      <c r="E237" s="20"/>
      <c r="F237" s="20"/>
      <c r="G237" s="20"/>
      <c r="H237" s="17"/>
      <c r="I237" s="17"/>
      <c r="J237" s="17"/>
      <c r="K237" s="17"/>
      <c r="L237" s="17"/>
      <c r="M237" s="17"/>
      <c r="N237" s="17"/>
      <c r="O237" s="20"/>
      <c r="P237" s="20"/>
      <c r="Q237" s="20"/>
      <c r="R237" s="20"/>
      <c r="T237" s="74"/>
    </row>
    <row r="238" spans="1:20" x14ac:dyDescent="0.3">
      <c r="T238" s="74"/>
    </row>
    <row r="239" spans="1:20" s="14" customFormat="1" x14ac:dyDescent="0.3">
      <c r="A239" s="17"/>
      <c r="B239" s="20"/>
      <c r="C239" s="20"/>
      <c r="D239" s="20"/>
      <c r="E239" s="20"/>
      <c r="F239" s="20"/>
      <c r="G239" s="20"/>
      <c r="H239" s="17"/>
      <c r="I239" s="17"/>
      <c r="J239" s="17"/>
      <c r="K239" s="17"/>
      <c r="L239" s="17"/>
      <c r="M239" s="17"/>
      <c r="N239" s="17"/>
      <c r="O239" s="20"/>
      <c r="P239" s="20"/>
      <c r="Q239" s="20"/>
      <c r="R239" s="20"/>
      <c r="T239" s="74"/>
    </row>
    <row r="240" spans="1:20" x14ac:dyDescent="0.3">
      <c r="T240" s="74"/>
    </row>
    <row r="241" spans="1:20" s="14" customFormat="1" x14ac:dyDescent="0.3">
      <c r="A241" s="17"/>
      <c r="B241" s="20"/>
      <c r="C241" s="20"/>
      <c r="D241" s="20"/>
      <c r="E241" s="20"/>
      <c r="F241" s="20"/>
      <c r="G241" s="20"/>
      <c r="H241" s="17"/>
      <c r="I241" s="17"/>
      <c r="J241" s="17"/>
      <c r="K241" s="17"/>
      <c r="L241" s="17"/>
      <c r="M241" s="17"/>
      <c r="N241" s="17"/>
      <c r="O241" s="20"/>
      <c r="P241" s="20"/>
      <c r="Q241" s="20"/>
      <c r="R241" s="20"/>
      <c r="T241" s="74"/>
    </row>
    <row r="242" spans="1:20" x14ac:dyDescent="0.3">
      <c r="T242" s="74"/>
    </row>
    <row r="243" spans="1:20" s="14" customFormat="1" x14ac:dyDescent="0.3">
      <c r="A243" s="17"/>
      <c r="B243" s="20"/>
      <c r="C243" s="20"/>
      <c r="D243" s="20"/>
      <c r="E243" s="20"/>
      <c r="F243" s="20"/>
      <c r="G243" s="20"/>
      <c r="H243" s="17"/>
      <c r="I243" s="17"/>
      <c r="J243" s="17"/>
      <c r="K243" s="17"/>
      <c r="L243" s="17"/>
      <c r="M243" s="17"/>
      <c r="N243" s="17"/>
      <c r="O243" s="20"/>
      <c r="P243" s="20"/>
      <c r="Q243" s="20"/>
      <c r="R243" s="20"/>
      <c r="T243" s="74"/>
    </row>
    <row r="244" spans="1:20" x14ac:dyDescent="0.3">
      <c r="T244" s="74"/>
    </row>
    <row r="245" spans="1:20" s="14" customFormat="1" x14ac:dyDescent="0.3">
      <c r="A245" s="17"/>
      <c r="B245" s="20"/>
      <c r="C245" s="20"/>
      <c r="D245" s="20"/>
      <c r="E245" s="20"/>
      <c r="F245" s="20"/>
      <c r="G245" s="20"/>
      <c r="H245" s="17"/>
      <c r="I245" s="17"/>
      <c r="J245" s="17"/>
      <c r="K245" s="17"/>
      <c r="L245" s="17"/>
      <c r="M245" s="17"/>
      <c r="N245" s="17"/>
      <c r="O245" s="20"/>
      <c r="P245" s="20"/>
      <c r="Q245" s="20"/>
      <c r="R245" s="20"/>
      <c r="T245" s="74"/>
    </row>
    <row r="246" spans="1:20" x14ac:dyDescent="0.3">
      <c r="T246" s="74"/>
    </row>
    <row r="247" spans="1:20" s="14" customFormat="1" x14ac:dyDescent="0.3">
      <c r="A247" s="17"/>
      <c r="B247" s="20"/>
      <c r="C247" s="20"/>
      <c r="D247" s="20"/>
      <c r="E247" s="20"/>
      <c r="F247" s="20"/>
      <c r="G247" s="20"/>
      <c r="H247" s="17"/>
      <c r="I247" s="17"/>
      <c r="J247" s="17"/>
      <c r="K247" s="17"/>
      <c r="L247" s="17"/>
      <c r="M247" s="17"/>
      <c r="N247" s="17"/>
      <c r="O247" s="20"/>
      <c r="P247" s="20"/>
      <c r="Q247" s="20"/>
      <c r="R247" s="20"/>
      <c r="T247" s="74"/>
    </row>
    <row r="248" spans="1:20" x14ac:dyDescent="0.3">
      <c r="T248" s="74"/>
    </row>
    <row r="249" spans="1:20" s="14" customFormat="1" x14ac:dyDescent="0.3">
      <c r="A249" s="17"/>
      <c r="B249" s="20"/>
      <c r="C249" s="20"/>
      <c r="D249" s="20"/>
      <c r="E249" s="20"/>
      <c r="F249" s="20"/>
      <c r="G249" s="20"/>
      <c r="H249" s="17"/>
      <c r="I249" s="17"/>
      <c r="J249" s="17"/>
      <c r="K249" s="17"/>
      <c r="L249" s="17"/>
      <c r="M249" s="17"/>
      <c r="N249" s="17"/>
      <c r="O249" s="20"/>
      <c r="P249" s="20"/>
      <c r="Q249" s="20"/>
      <c r="R249" s="20"/>
      <c r="T249" s="74"/>
    </row>
    <row r="250" spans="1:20" x14ac:dyDescent="0.3">
      <c r="T250" s="74"/>
    </row>
    <row r="251" spans="1:20" s="14" customFormat="1" x14ac:dyDescent="0.3">
      <c r="A251" s="17"/>
      <c r="B251" s="20"/>
      <c r="C251" s="20"/>
      <c r="D251" s="20"/>
      <c r="E251" s="20"/>
      <c r="F251" s="20"/>
      <c r="G251" s="20"/>
      <c r="H251" s="17"/>
      <c r="I251" s="17"/>
      <c r="J251" s="17"/>
      <c r="K251" s="17"/>
      <c r="L251" s="17"/>
      <c r="M251" s="17"/>
      <c r="N251" s="17"/>
      <c r="O251" s="20"/>
      <c r="P251" s="20"/>
      <c r="Q251" s="20"/>
      <c r="R251" s="20"/>
      <c r="T251" s="74"/>
    </row>
    <row r="252" spans="1:20" x14ac:dyDescent="0.3">
      <c r="T252" s="74"/>
    </row>
    <row r="253" spans="1:20" s="14" customFormat="1" x14ac:dyDescent="0.3">
      <c r="A253" s="17"/>
      <c r="B253" s="20"/>
      <c r="C253" s="20"/>
      <c r="D253" s="20"/>
      <c r="E253" s="20"/>
      <c r="F253" s="20"/>
      <c r="G253" s="20"/>
      <c r="H253" s="17"/>
      <c r="I253" s="17"/>
      <c r="J253" s="17"/>
      <c r="K253" s="17"/>
      <c r="L253" s="17"/>
      <c r="M253" s="17"/>
      <c r="N253" s="17"/>
      <c r="O253" s="20"/>
      <c r="P253" s="20"/>
      <c r="Q253" s="20"/>
      <c r="R253" s="20"/>
      <c r="T253" s="74"/>
    </row>
    <row r="254" spans="1:20" x14ac:dyDescent="0.3">
      <c r="T254" s="74"/>
    </row>
    <row r="255" spans="1:20" s="14" customFormat="1" x14ac:dyDescent="0.3">
      <c r="A255" s="17"/>
      <c r="B255" s="20"/>
      <c r="C255" s="20"/>
      <c r="D255" s="20"/>
      <c r="E255" s="20"/>
      <c r="F255" s="20"/>
      <c r="G255" s="20"/>
      <c r="H255" s="17"/>
      <c r="I255" s="17"/>
      <c r="J255" s="17"/>
      <c r="K255" s="17"/>
      <c r="L255" s="17"/>
      <c r="M255" s="17"/>
      <c r="N255" s="17"/>
      <c r="O255" s="20"/>
      <c r="P255" s="20"/>
      <c r="Q255" s="20"/>
      <c r="R255" s="20"/>
      <c r="T255" s="74"/>
    </row>
    <row r="256" spans="1:20" x14ac:dyDescent="0.3">
      <c r="T256" s="74"/>
    </row>
    <row r="257" spans="1:20" s="14" customFormat="1" x14ac:dyDescent="0.3">
      <c r="A257" s="17"/>
      <c r="B257" s="20"/>
      <c r="C257" s="20"/>
      <c r="D257" s="20"/>
      <c r="E257" s="20"/>
      <c r="F257" s="20"/>
      <c r="G257" s="20"/>
      <c r="H257" s="17"/>
      <c r="I257" s="17"/>
      <c r="J257" s="17"/>
      <c r="K257" s="17"/>
      <c r="L257" s="17"/>
      <c r="M257" s="17"/>
      <c r="N257" s="17"/>
      <c r="O257" s="20"/>
      <c r="P257" s="20"/>
      <c r="Q257" s="20"/>
      <c r="R257" s="20"/>
      <c r="T257" s="74"/>
    </row>
    <row r="258" spans="1:20" x14ac:dyDescent="0.3">
      <c r="T258" s="74"/>
    </row>
    <row r="259" spans="1:20" s="14" customFormat="1" x14ac:dyDescent="0.3">
      <c r="A259" s="17"/>
      <c r="B259" s="20"/>
      <c r="C259" s="20"/>
      <c r="D259" s="20"/>
      <c r="E259" s="20"/>
      <c r="F259" s="20"/>
      <c r="G259" s="20"/>
      <c r="H259" s="17"/>
      <c r="I259" s="17"/>
      <c r="J259" s="17"/>
      <c r="K259" s="17"/>
      <c r="L259" s="17"/>
      <c r="M259" s="17"/>
      <c r="N259" s="17"/>
      <c r="O259" s="20"/>
      <c r="P259" s="20"/>
      <c r="Q259" s="20"/>
      <c r="R259" s="20"/>
      <c r="T259" s="74"/>
    </row>
    <row r="260" spans="1:20" x14ac:dyDescent="0.3">
      <c r="T260" s="74"/>
    </row>
    <row r="261" spans="1:20" s="14" customFormat="1" x14ac:dyDescent="0.3">
      <c r="A261" s="17"/>
      <c r="B261" s="20"/>
      <c r="C261" s="20"/>
      <c r="D261" s="20"/>
      <c r="E261" s="20"/>
      <c r="F261" s="20"/>
      <c r="G261" s="20"/>
      <c r="H261" s="17"/>
      <c r="I261" s="17"/>
      <c r="J261" s="17"/>
      <c r="K261" s="17"/>
      <c r="L261" s="17"/>
      <c r="M261" s="17"/>
      <c r="N261" s="17"/>
      <c r="O261" s="20"/>
      <c r="P261" s="20"/>
      <c r="Q261" s="20"/>
      <c r="R261" s="20"/>
      <c r="T261" s="74"/>
    </row>
    <row r="262" spans="1:20" x14ac:dyDescent="0.3">
      <c r="T262" s="74"/>
    </row>
    <row r="263" spans="1:20" s="14" customFormat="1" x14ac:dyDescent="0.3">
      <c r="A263" s="17"/>
      <c r="B263" s="20"/>
      <c r="C263" s="20"/>
      <c r="D263" s="20"/>
      <c r="E263" s="20"/>
      <c r="F263" s="20"/>
      <c r="G263" s="20"/>
      <c r="H263" s="17"/>
      <c r="I263" s="17"/>
      <c r="J263" s="17"/>
      <c r="K263" s="17"/>
      <c r="L263" s="17"/>
      <c r="M263" s="17"/>
      <c r="N263" s="17"/>
      <c r="O263" s="20"/>
      <c r="P263" s="20"/>
      <c r="Q263" s="20"/>
      <c r="R263" s="20"/>
      <c r="T263" s="74"/>
    </row>
    <row r="264" spans="1:20" x14ac:dyDescent="0.3">
      <c r="T264" s="74"/>
    </row>
    <row r="265" spans="1:20" s="14" customFormat="1" x14ac:dyDescent="0.3">
      <c r="A265" s="17"/>
      <c r="B265" s="20"/>
      <c r="C265" s="20"/>
      <c r="D265" s="20"/>
      <c r="E265" s="20"/>
      <c r="F265" s="20"/>
      <c r="G265" s="20"/>
      <c r="H265" s="17"/>
      <c r="I265" s="17"/>
      <c r="J265" s="17"/>
      <c r="K265" s="17"/>
      <c r="L265" s="17"/>
      <c r="M265" s="17"/>
      <c r="N265" s="17"/>
      <c r="O265" s="20"/>
      <c r="P265" s="20"/>
      <c r="Q265" s="20"/>
      <c r="R265" s="20"/>
      <c r="T265" s="74"/>
    </row>
    <row r="266" spans="1:20" x14ac:dyDescent="0.3">
      <c r="T266" s="74"/>
    </row>
    <row r="267" spans="1:20" s="14" customFormat="1" x14ac:dyDescent="0.3">
      <c r="A267" s="17"/>
      <c r="B267" s="20"/>
      <c r="C267" s="20"/>
      <c r="D267" s="20"/>
      <c r="E267" s="20"/>
      <c r="F267" s="20"/>
      <c r="G267" s="20"/>
      <c r="H267" s="17"/>
      <c r="I267" s="17"/>
      <c r="J267" s="17"/>
      <c r="K267" s="17"/>
      <c r="L267" s="17"/>
      <c r="M267" s="17"/>
      <c r="N267" s="17"/>
      <c r="O267" s="20"/>
      <c r="P267" s="20"/>
      <c r="Q267" s="20"/>
      <c r="R267" s="20"/>
      <c r="T267" s="74"/>
    </row>
    <row r="268" spans="1:20" x14ac:dyDescent="0.3">
      <c r="T268" s="74"/>
    </row>
    <row r="269" spans="1:20" s="14" customFormat="1" x14ac:dyDescent="0.3">
      <c r="A269" s="17"/>
      <c r="B269" s="20"/>
      <c r="C269" s="20"/>
      <c r="D269" s="20"/>
      <c r="E269" s="20"/>
      <c r="F269" s="20"/>
      <c r="G269" s="20"/>
      <c r="H269" s="17"/>
      <c r="I269" s="17"/>
      <c r="J269" s="17"/>
      <c r="K269" s="17"/>
      <c r="L269" s="17"/>
      <c r="M269" s="17"/>
      <c r="N269" s="17"/>
      <c r="O269" s="20"/>
      <c r="P269" s="20"/>
      <c r="Q269" s="20"/>
      <c r="R269" s="20"/>
      <c r="T269" s="74"/>
    </row>
    <row r="270" spans="1:20" x14ac:dyDescent="0.3">
      <c r="T270" s="74"/>
    </row>
    <row r="271" spans="1:20" s="14" customFormat="1" x14ac:dyDescent="0.3">
      <c r="A271" s="17"/>
      <c r="B271" s="20"/>
      <c r="C271" s="20"/>
      <c r="D271" s="20"/>
      <c r="E271" s="20"/>
      <c r="F271" s="20"/>
      <c r="G271" s="20"/>
      <c r="H271" s="17"/>
      <c r="I271" s="17"/>
      <c r="J271" s="17"/>
      <c r="K271" s="17"/>
      <c r="L271" s="17"/>
      <c r="M271" s="17"/>
      <c r="N271" s="17"/>
      <c r="O271" s="20"/>
      <c r="P271" s="20"/>
      <c r="Q271" s="20"/>
      <c r="R271" s="20"/>
      <c r="T271" s="74"/>
    </row>
    <row r="272" spans="1:20" x14ac:dyDescent="0.3">
      <c r="T272" s="74"/>
    </row>
    <row r="273" spans="1:20" s="14" customFormat="1" x14ac:dyDescent="0.3">
      <c r="A273" s="17"/>
      <c r="B273" s="20"/>
      <c r="C273" s="20"/>
      <c r="D273" s="20"/>
      <c r="E273" s="20"/>
      <c r="F273" s="20"/>
      <c r="G273" s="20"/>
      <c r="H273" s="17"/>
      <c r="I273" s="17"/>
      <c r="J273" s="17"/>
      <c r="K273" s="17"/>
      <c r="L273" s="17"/>
      <c r="M273" s="17"/>
      <c r="N273" s="17"/>
      <c r="O273" s="20"/>
      <c r="P273" s="20"/>
      <c r="Q273" s="20"/>
      <c r="R273" s="20"/>
      <c r="T273" s="74"/>
    </row>
    <row r="274" spans="1:20" x14ac:dyDescent="0.3">
      <c r="T274" s="74"/>
    </row>
    <row r="275" spans="1:20" s="14" customFormat="1" x14ac:dyDescent="0.3">
      <c r="A275" s="17"/>
      <c r="B275" s="20"/>
      <c r="C275" s="20"/>
      <c r="D275" s="20"/>
      <c r="E275" s="20"/>
      <c r="F275" s="20"/>
      <c r="G275" s="20"/>
      <c r="H275" s="17"/>
      <c r="I275" s="17"/>
      <c r="J275" s="17"/>
      <c r="K275" s="17"/>
      <c r="L275" s="17"/>
      <c r="M275" s="17"/>
      <c r="N275" s="17"/>
      <c r="O275" s="20"/>
      <c r="P275" s="20"/>
      <c r="Q275" s="20"/>
      <c r="R275" s="20"/>
      <c r="T275" s="74"/>
    </row>
    <row r="276" spans="1:20" x14ac:dyDescent="0.3">
      <c r="T276" s="74"/>
    </row>
    <row r="277" spans="1:20" s="14" customFormat="1" x14ac:dyDescent="0.3">
      <c r="A277" s="17"/>
      <c r="B277" s="20"/>
      <c r="C277" s="20"/>
      <c r="D277" s="20"/>
      <c r="E277" s="20"/>
      <c r="F277" s="20"/>
      <c r="G277" s="20"/>
      <c r="H277" s="17"/>
      <c r="I277" s="17"/>
      <c r="J277" s="17"/>
      <c r="K277" s="17"/>
      <c r="L277" s="17"/>
      <c r="M277" s="17"/>
      <c r="N277" s="17"/>
      <c r="O277" s="20"/>
      <c r="P277" s="20"/>
      <c r="Q277" s="20"/>
      <c r="R277" s="20"/>
      <c r="T277" s="74"/>
    </row>
    <row r="278" spans="1:20" x14ac:dyDescent="0.3">
      <c r="T278" s="74"/>
    </row>
    <row r="279" spans="1:20" s="14" customFormat="1" x14ac:dyDescent="0.3">
      <c r="A279" s="17"/>
      <c r="B279" s="20"/>
      <c r="C279" s="20"/>
      <c r="D279" s="20"/>
      <c r="E279" s="20"/>
      <c r="F279" s="20"/>
      <c r="G279" s="20"/>
      <c r="H279" s="17"/>
      <c r="I279" s="17"/>
      <c r="J279" s="17"/>
      <c r="K279" s="17"/>
      <c r="L279" s="17"/>
      <c r="M279" s="17"/>
      <c r="N279" s="17"/>
      <c r="O279" s="20"/>
      <c r="P279" s="20"/>
      <c r="Q279" s="20"/>
      <c r="R279" s="20"/>
      <c r="T279" s="74"/>
    </row>
    <row r="280" spans="1:20" x14ac:dyDescent="0.3">
      <c r="T280" s="74"/>
    </row>
    <row r="281" spans="1:20" s="14" customFormat="1" x14ac:dyDescent="0.3">
      <c r="A281" s="17"/>
      <c r="B281" s="20"/>
      <c r="C281" s="20"/>
      <c r="D281" s="20"/>
      <c r="E281" s="20"/>
      <c r="F281" s="20"/>
      <c r="G281" s="20"/>
      <c r="H281" s="17"/>
      <c r="I281" s="17"/>
      <c r="J281" s="17"/>
      <c r="K281" s="17"/>
      <c r="L281" s="17"/>
      <c r="M281" s="17"/>
      <c r="N281" s="17"/>
      <c r="O281" s="20"/>
      <c r="P281" s="20"/>
      <c r="Q281" s="20"/>
      <c r="R281" s="20"/>
      <c r="T281" s="74"/>
    </row>
    <row r="282" spans="1:20" x14ac:dyDescent="0.3">
      <c r="T282" s="74"/>
    </row>
    <row r="283" spans="1:20" s="14" customFormat="1" x14ac:dyDescent="0.3">
      <c r="A283" s="17"/>
      <c r="B283" s="20"/>
      <c r="C283" s="20"/>
      <c r="D283" s="20"/>
      <c r="E283" s="20"/>
      <c r="F283" s="20"/>
      <c r="G283" s="20"/>
      <c r="H283" s="17"/>
      <c r="I283" s="17"/>
      <c r="J283" s="17"/>
      <c r="K283" s="17"/>
      <c r="L283" s="17"/>
      <c r="M283" s="17"/>
      <c r="N283" s="17"/>
      <c r="O283" s="20"/>
      <c r="P283" s="20"/>
      <c r="Q283" s="20"/>
      <c r="R283" s="20"/>
      <c r="T283" s="74"/>
    </row>
    <row r="284" spans="1:20" x14ac:dyDescent="0.3">
      <c r="T284" s="74"/>
    </row>
    <row r="285" spans="1:20" s="14" customFormat="1" x14ac:dyDescent="0.3">
      <c r="A285" s="17"/>
      <c r="B285" s="20"/>
      <c r="C285" s="20"/>
      <c r="D285" s="20"/>
      <c r="E285" s="20"/>
      <c r="F285" s="20"/>
      <c r="G285" s="20"/>
      <c r="H285" s="17"/>
      <c r="I285" s="17"/>
      <c r="J285" s="17"/>
      <c r="K285" s="17"/>
      <c r="L285" s="17"/>
      <c r="M285" s="17"/>
      <c r="N285" s="17"/>
      <c r="O285" s="20"/>
      <c r="P285" s="20"/>
      <c r="Q285" s="20"/>
      <c r="R285" s="20"/>
      <c r="T285" s="74"/>
    </row>
    <row r="286" spans="1:20" x14ac:dyDescent="0.3">
      <c r="T286" s="74"/>
    </row>
    <row r="287" spans="1:20" s="14" customFormat="1" x14ac:dyDescent="0.3">
      <c r="A287" s="17"/>
      <c r="B287" s="20"/>
      <c r="C287" s="20"/>
      <c r="D287" s="20"/>
      <c r="E287" s="20"/>
      <c r="F287" s="20"/>
      <c r="G287" s="20"/>
      <c r="H287" s="17"/>
      <c r="I287" s="17"/>
      <c r="J287" s="17"/>
      <c r="K287" s="17"/>
      <c r="L287" s="17"/>
      <c r="M287" s="17"/>
      <c r="N287" s="17"/>
      <c r="O287" s="20"/>
      <c r="P287" s="20"/>
      <c r="Q287" s="20"/>
      <c r="R287" s="20"/>
      <c r="T287" s="74"/>
    </row>
    <row r="288" spans="1:20" x14ac:dyDescent="0.3">
      <c r="T288" s="74"/>
    </row>
    <row r="289" spans="1:20" s="14" customFormat="1" x14ac:dyDescent="0.3">
      <c r="A289" s="17"/>
      <c r="B289" s="20"/>
      <c r="C289" s="20"/>
      <c r="D289" s="20"/>
      <c r="E289" s="20"/>
      <c r="F289" s="20"/>
      <c r="G289" s="20"/>
      <c r="H289" s="17"/>
      <c r="I289" s="17"/>
      <c r="J289" s="17"/>
      <c r="K289" s="17"/>
      <c r="L289" s="17"/>
      <c r="M289" s="17"/>
      <c r="N289" s="17"/>
      <c r="O289" s="20"/>
      <c r="P289" s="20"/>
      <c r="Q289" s="20"/>
      <c r="R289" s="20"/>
      <c r="T289" s="74"/>
    </row>
    <row r="290" spans="1:20" x14ac:dyDescent="0.3">
      <c r="T290" s="74"/>
    </row>
    <row r="291" spans="1:20" s="14" customFormat="1" x14ac:dyDescent="0.3">
      <c r="A291" s="17"/>
      <c r="B291" s="20"/>
      <c r="C291" s="20"/>
      <c r="D291" s="20"/>
      <c r="E291" s="20"/>
      <c r="F291" s="20"/>
      <c r="G291" s="20"/>
      <c r="H291" s="17"/>
      <c r="I291" s="17"/>
      <c r="J291" s="17"/>
      <c r="K291" s="17"/>
      <c r="L291" s="17"/>
      <c r="M291" s="17"/>
      <c r="N291" s="17"/>
      <c r="O291" s="20"/>
      <c r="P291" s="20"/>
      <c r="Q291" s="20"/>
      <c r="R291" s="20"/>
      <c r="T291" s="74"/>
    </row>
    <row r="292" spans="1:20" x14ac:dyDescent="0.3">
      <c r="T292" s="74"/>
    </row>
    <row r="293" spans="1:20" s="14" customFormat="1" x14ac:dyDescent="0.3">
      <c r="A293" s="17"/>
      <c r="B293" s="20"/>
      <c r="C293" s="20"/>
      <c r="D293" s="20"/>
      <c r="E293" s="20"/>
      <c r="F293" s="20"/>
      <c r="G293" s="20"/>
      <c r="H293" s="17"/>
      <c r="I293" s="17"/>
      <c r="J293" s="17"/>
      <c r="K293" s="17"/>
      <c r="L293" s="17"/>
      <c r="M293" s="17"/>
      <c r="N293" s="17"/>
      <c r="O293" s="20"/>
      <c r="P293" s="20"/>
      <c r="Q293" s="20"/>
      <c r="R293" s="20"/>
      <c r="T293" s="74"/>
    </row>
    <row r="294" spans="1:20" x14ac:dyDescent="0.3">
      <c r="T294" s="74"/>
    </row>
    <row r="295" spans="1:20" s="14" customFormat="1" x14ac:dyDescent="0.3">
      <c r="A295" s="17"/>
      <c r="B295" s="20"/>
      <c r="C295" s="20"/>
      <c r="D295" s="20"/>
      <c r="E295" s="20"/>
      <c r="F295" s="20"/>
      <c r="G295" s="20"/>
      <c r="H295" s="17"/>
      <c r="I295" s="17"/>
      <c r="J295" s="17"/>
      <c r="K295" s="17"/>
      <c r="L295" s="17"/>
      <c r="M295" s="17"/>
      <c r="N295" s="17"/>
      <c r="O295" s="20"/>
      <c r="P295" s="20"/>
      <c r="Q295" s="20"/>
      <c r="R295" s="20"/>
      <c r="T295" s="74"/>
    </row>
    <row r="296" spans="1:20" x14ac:dyDescent="0.3">
      <c r="T296" s="74"/>
    </row>
    <row r="297" spans="1:20" s="14" customFormat="1" x14ac:dyDescent="0.3">
      <c r="A297" s="17"/>
      <c r="B297" s="20"/>
      <c r="C297" s="20"/>
      <c r="D297" s="20"/>
      <c r="E297" s="20"/>
      <c r="F297" s="20"/>
      <c r="G297" s="20"/>
      <c r="H297" s="17"/>
      <c r="I297" s="17"/>
      <c r="J297" s="17"/>
      <c r="K297" s="17"/>
      <c r="L297" s="17"/>
      <c r="M297" s="17"/>
      <c r="N297" s="17"/>
      <c r="O297" s="20"/>
      <c r="P297" s="20"/>
      <c r="Q297" s="20"/>
      <c r="R297" s="20"/>
      <c r="T297" s="74"/>
    </row>
    <row r="298" spans="1:20" x14ac:dyDescent="0.3">
      <c r="T298" s="74"/>
    </row>
    <row r="299" spans="1:20" s="14" customFormat="1" x14ac:dyDescent="0.3">
      <c r="A299" s="17"/>
      <c r="B299" s="20"/>
      <c r="C299" s="20"/>
      <c r="D299" s="20"/>
      <c r="E299" s="20"/>
      <c r="F299" s="20"/>
      <c r="G299" s="20"/>
      <c r="H299" s="17"/>
      <c r="I299" s="17"/>
      <c r="J299" s="17"/>
      <c r="K299" s="17"/>
      <c r="L299" s="17"/>
      <c r="M299" s="17"/>
      <c r="N299" s="17"/>
      <c r="O299" s="20"/>
      <c r="P299" s="20"/>
      <c r="Q299" s="20"/>
      <c r="R299" s="20"/>
      <c r="T299" s="74"/>
    </row>
    <row r="300" spans="1:20" x14ac:dyDescent="0.3">
      <c r="T300" s="74"/>
    </row>
    <row r="301" spans="1:20" s="14" customFormat="1" x14ac:dyDescent="0.3">
      <c r="A301" s="17"/>
      <c r="B301" s="20"/>
      <c r="C301" s="20"/>
      <c r="D301" s="20"/>
      <c r="E301" s="20"/>
      <c r="F301" s="20"/>
      <c r="G301" s="20"/>
      <c r="H301" s="17"/>
      <c r="I301" s="17"/>
      <c r="J301" s="17"/>
      <c r="K301" s="17"/>
      <c r="L301" s="17"/>
      <c r="M301" s="17"/>
      <c r="N301" s="17"/>
      <c r="O301" s="20"/>
      <c r="P301" s="20"/>
      <c r="Q301" s="20"/>
      <c r="R301" s="20"/>
      <c r="T301" s="74"/>
    </row>
    <row r="302" spans="1:20" x14ac:dyDescent="0.3">
      <c r="T302" s="74"/>
    </row>
    <row r="303" spans="1:20" s="14" customFormat="1" x14ac:dyDescent="0.3">
      <c r="A303" s="17"/>
      <c r="B303" s="20"/>
      <c r="C303" s="20"/>
      <c r="D303" s="20"/>
      <c r="E303" s="20"/>
      <c r="F303" s="20"/>
      <c r="G303" s="20"/>
      <c r="H303" s="17"/>
      <c r="I303" s="17"/>
      <c r="J303" s="17"/>
      <c r="K303" s="17"/>
      <c r="L303" s="17"/>
      <c r="M303" s="17"/>
      <c r="N303" s="17"/>
      <c r="O303" s="20"/>
      <c r="P303" s="20"/>
      <c r="Q303" s="20"/>
      <c r="R303" s="20"/>
      <c r="T303" s="74"/>
    </row>
    <row r="304" spans="1:20" x14ac:dyDescent="0.3">
      <c r="T304" s="74"/>
    </row>
    <row r="305" spans="1:20" s="14" customFormat="1" x14ac:dyDescent="0.3">
      <c r="A305" s="17"/>
      <c r="B305" s="20"/>
      <c r="C305" s="20"/>
      <c r="D305" s="20"/>
      <c r="E305" s="20"/>
      <c r="F305" s="20"/>
      <c r="G305" s="20"/>
      <c r="H305" s="17"/>
      <c r="I305" s="17"/>
      <c r="J305" s="17"/>
      <c r="K305" s="17"/>
      <c r="L305" s="17"/>
      <c r="M305" s="17"/>
      <c r="N305" s="17"/>
      <c r="O305" s="20"/>
      <c r="P305" s="20"/>
      <c r="Q305" s="20"/>
      <c r="R305" s="20"/>
      <c r="T305" s="74"/>
    </row>
    <row r="306" spans="1:20" x14ac:dyDescent="0.3">
      <c r="T306" s="74"/>
    </row>
    <row r="307" spans="1:20" s="14" customFormat="1" x14ac:dyDescent="0.3">
      <c r="A307" s="17"/>
      <c r="B307" s="20"/>
      <c r="C307" s="20"/>
      <c r="D307" s="20"/>
      <c r="E307" s="20"/>
      <c r="F307" s="20"/>
      <c r="G307" s="20"/>
      <c r="H307" s="17"/>
      <c r="I307" s="17"/>
      <c r="J307" s="17"/>
      <c r="K307" s="17"/>
      <c r="L307" s="17"/>
      <c r="M307" s="17"/>
      <c r="N307" s="17"/>
      <c r="O307" s="20"/>
      <c r="P307" s="20"/>
      <c r="Q307" s="20"/>
      <c r="R307" s="20"/>
      <c r="T307" s="74"/>
    </row>
    <row r="308" spans="1:20" x14ac:dyDescent="0.3">
      <c r="T308" s="74"/>
    </row>
    <row r="309" spans="1:20" s="14" customFormat="1" x14ac:dyDescent="0.3">
      <c r="A309" s="17"/>
      <c r="B309" s="20"/>
      <c r="C309" s="20"/>
      <c r="D309" s="20"/>
      <c r="E309" s="20"/>
      <c r="F309" s="20"/>
      <c r="G309" s="20"/>
      <c r="H309" s="17"/>
      <c r="I309" s="17"/>
      <c r="J309" s="17"/>
      <c r="K309" s="17"/>
      <c r="L309" s="17"/>
      <c r="M309" s="17"/>
      <c r="N309" s="17"/>
      <c r="O309" s="20"/>
      <c r="P309" s="20"/>
      <c r="Q309" s="20"/>
      <c r="R309" s="20"/>
      <c r="T309" s="74"/>
    </row>
    <row r="310" spans="1:20" x14ac:dyDescent="0.3">
      <c r="T310" s="74"/>
    </row>
    <row r="311" spans="1:20" s="14" customFormat="1" x14ac:dyDescent="0.3">
      <c r="A311" s="17"/>
      <c r="B311" s="20"/>
      <c r="C311" s="20"/>
      <c r="D311" s="20"/>
      <c r="E311" s="20"/>
      <c r="F311" s="20"/>
      <c r="G311" s="20"/>
      <c r="H311" s="17"/>
      <c r="I311" s="17"/>
      <c r="J311" s="17"/>
      <c r="K311" s="17"/>
      <c r="L311" s="17"/>
      <c r="M311" s="17"/>
      <c r="N311" s="17"/>
      <c r="O311" s="20"/>
      <c r="P311" s="20"/>
      <c r="Q311" s="20"/>
      <c r="R311" s="20"/>
      <c r="T311" s="74"/>
    </row>
    <row r="312" spans="1:20" x14ac:dyDescent="0.3">
      <c r="T312" s="74"/>
    </row>
    <row r="313" spans="1:20" s="14" customFormat="1" x14ac:dyDescent="0.3">
      <c r="A313" s="17"/>
      <c r="B313" s="20"/>
      <c r="C313" s="20"/>
      <c r="D313" s="20"/>
      <c r="E313" s="20"/>
      <c r="F313" s="20"/>
      <c r="G313" s="20"/>
      <c r="H313" s="17"/>
      <c r="I313" s="17"/>
      <c r="J313" s="17"/>
      <c r="K313" s="17"/>
      <c r="L313" s="17"/>
      <c r="M313" s="17"/>
      <c r="N313" s="17"/>
      <c r="O313" s="20"/>
      <c r="P313" s="20"/>
      <c r="Q313" s="20"/>
      <c r="R313" s="20"/>
      <c r="T313" s="74"/>
    </row>
    <row r="314" spans="1:20" x14ac:dyDescent="0.3">
      <c r="T314" s="74"/>
    </row>
    <row r="315" spans="1:20" s="14" customFormat="1" x14ac:dyDescent="0.3">
      <c r="A315" s="17"/>
      <c r="B315" s="20"/>
      <c r="C315" s="20"/>
      <c r="D315" s="20"/>
      <c r="E315" s="20"/>
      <c r="F315" s="20"/>
      <c r="G315" s="20"/>
      <c r="H315" s="17"/>
      <c r="I315" s="17"/>
      <c r="J315" s="17"/>
      <c r="K315" s="17"/>
      <c r="L315" s="17"/>
      <c r="M315" s="17"/>
      <c r="N315" s="17"/>
      <c r="O315" s="20"/>
      <c r="P315" s="20"/>
      <c r="Q315" s="20"/>
      <c r="R315" s="20"/>
      <c r="T315" s="74"/>
    </row>
    <row r="316" spans="1:20" x14ac:dyDescent="0.3">
      <c r="T316" s="74"/>
    </row>
    <row r="317" spans="1:20" s="14" customFormat="1" x14ac:dyDescent="0.3">
      <c r="A317" s="17"/>
      <c r="B317" s="20"/>
      <c r="C317" s="20"/>
      <c r="D317" s="20"/>
      <c r="E317" s="20"/>
      <c r="F317" s="20"/>
      <c r="G317" s="20"/>
      <c r="H317" s="17"/>
      <c r="I317" s="17"/>
      <c r="J317" s="17"/>
      <c r="K317" s="17"/>
      <c r="L317" s="17"/>
      <c r="M317" s="17"/>
      <c r="N317" s="17"/>
      <c r="O317" s="20"/>
      <c r="P317" s="20"/>
      <c r="Q317" s="20"/>
      <c r="R317" s="20"/>
      <c r="T317" s="74"/>
    </row>
    <row r="318" spans="1:20" x14ac:dyDescent="0.3">
      <c r="T318" s="74"/>
    </row>
    <row r="319" spans="1:20" s="14" customFormat="1" x14ac:dyDescent="0.3">
      <c r="A319" s="17"/>
      <c r="B319" s="20"/>
      <c r="C319" s="20"/>
      <c r="D319" s="20"/>
      <c r="E319" s="20"/>
      <c r="F319" s="20"/>
      <c r="G319" s="20"/>
      <c r="H319" s="17"/>
      <c r="I319" s="17"/>
      <c r="J319" s="17"/>
      <c r="K319" s="17"/>
      <c r="L319" s="17"/>
      <c r="M319" s="17"/>
      <c r="N319" s="17"/>
      <c r="O319" s="20"/>
      <c r="P319" s="20"/>
      <c r="Q319" s="20"/>
      <c r="R319" s="20"/>
      <c r="T319" s="74"/>
    </row>
    <row r="320" spans="1:20" x14ac:dyDescent="0.3">
      <c r="T320" s="74"/>
    </row>
    <row r="321" spans="1:20" s="14" customFormat="1" x14ac:dyDescent="0.3">
      <c r="A321" s="17"/>
      <c r="B321" s="20"/>
      <c r="C321" s="20"/>
      <c r="D321" s="20"/>
      <c r="E321" s="20"/>
      <c r="F321" s="20"/>
      <c r="G321" s="20"/>
      <c r="H321" s="17"/>
      <c r="I321" s="17"/>
      <c r="J321" s="17"/>
      <c r="K321" s="17"/>
      <c r="L321" s="17"/>
      <c r="M321" s="17"/>
      <c r="N321" s="17"/>
      <c r="O321" s="20"/>
      <c r="P321" s="20"/>
      <c r="Q321" s="20"/>
      <c r="R321" s="20"/>
      <c r="T321" s="74"/>
    </row>
    <row r="322" spans="1:20" x14ac:dyDescent="0.3">
      <c r="T322" s="74"/>
    </row>
    <row r="323" spans="1:20" s="14" customFormat="1" x14ac:dyDescent="0.3">
      <c r="A323" s="17"/>
      <c r="B323" s="20"/>
      <c r="C323" s="20"/>
      <c r="D323" s="20"/>
      <c r="E323" s="20"/>
      <c r="F323" s="20"/>
      <c r="G323" s="20"/>
      <c r="H323" s="17"/>
      <c r="I323" s="17"/>
      <c r="J323" s="17"/>
      <c r="K323" s="17"/>
      <c r="L323" s="17"/>
      <c r="M323" s="17"/>
      <c r="N323" s="17"/>
      <c r="O323" s="20"/>
      <c r="P323" s="20"/>
      <c r="Q323" s="20"/>
      <c r="R323" s="20"/>
      <c r="T323" s="74"/>
    </row>
    <row r="324" spans="1:20" x14ac:dyDescent="0.3">
      <c r="T324" s="74"/>
    </row>
    <row r="325" spans="1:20" s="14" customFormat="1" x14ac:dyDescent="0.3">
      <c r="A325" s="17"/>
      <c r="B325" s="20"/>
      <c r="C325" s="20"/>
      <c r="D325" s="20"/>
      <c r="E325" s="20"/>
      <c r="F325" s="20"/>
      <c r="G325" s="20"/>
      <c r="H325" s="17"/>
      <c r="I325" s="17"/>
      <c r="J325" s="17"/>
      <c r="K325" s="17"/>
      <c r="L325" s="17"/>
      <c r="M325" s="17"/>
      <c r="N325" s="17"/>
      <c r="O325" s="20"/>
      <c r="P325" s="20"/>
      <c r="Q325" s="20"/>
      <c r="R325" s="20"/>
      <c r="T325" s="74"/>
    </row>
    <row r="326" spans="1:20" x14ac:dyDescent="0.3">
      <c r="T326" s="74"/>
    </row>
    <row r="327" spans="1:20" s="14" customFormat="1" x14ac:dyDescent="0.3">
      <c r="A327" s="17"/>
      <c r="B327" s="20"/>
      <c r="C327" s="20"/>
      <c r="D327" s="20"/>
      <c r="E327" s="20"/>
      <c r="F327" s="20"/>
      <c r="G327" s="20"/>
      <c r="H327" s="17"/>
      <c r="I327" s="17"/>
      <c r="J327" s="17"/>
      <c r="K327" s="17"/>
      <c r="L327" s="17"/>
      <c r="M327" s="17"/>
      <c r="N327" s="17"/>
      <c r="O327" s="20"/>
      <c r="P327" s="20"/>
      <c r="Q327" s="20"/>
      <c r="R327" s="20"/>
      <c r="T327" s="74"/>
    </row>
    <row r="328" spans="1:20" x14ac:dyDescent="0.3">
      <c r="T328" s="74"/>
    </row>
    <row r="329" spans="1:20" s="14" customFormat="1" x14ac:dyDescent="0.3">
      <c r="A329" s="17"/>
      <c r="B329" s="20"/>
      <c r="C329" s="20"/>
      <c r="D329" s="20"/>
      <c r="E329" s="20"/>
      <c r="F329" s="20"/>
      <c r="G329" s="20"/>
      <c r="H329" s="17"/>
      <c r="I329" s="17"/>
      <c r="J329" s="17"/>
      <c r="K329" s="17"/>
      <c r="L329" s="17"/>
      <c r="M329" s="17"/>
      <c r="N329" s="17"/>
      <c r="O329" s="20"/>
      <c r="P329" s="20"/>
      <c r="Q329" s="20"/>
      <c r="R329" s="20"/>
      <c r="T329" s="74"/>
    </row>
    <row r="330" spans="1:20" x14ac:dyDescent="0.3">
      <c r="T330" s="74"/>
    </row>
    <row r="331" spans="1:20" s="14" customFormat="1" x14ac:dyDescent="0.3">
      <c r="A331" s="17"/>
      <c r="B331" s="20"/>
      <c r="C331" s="20"/>
      <c r="D331" s="20"/>
      <c r="E331" s="20"/>
      <c r="F331" s="20"/>
      <c r="G331" s="20"/>
      <c r="H331" s="17"/>
      <c r="I331" s="17"/>
      <c r="J331" s="17"/>
      <c r="K331" s="17"/>
      <c r="L331" s="17"/>
      <c r="M331" s="17"/>
      <c r="N331" s="17"/>
      <c r="O331" s="20"/>
      <c r="P331" s="20"/>
      <c r="Q331" s="20"/>
      <c r="R331" s="20"/>
      <c r="T331" s="74"/>
    </row>
    <row r="332" spans="1:20" x14ac:dyDescent="0.3">
      <c r="T332" s="74"/>
    </row>
    <row r="333" spans="1:20" s="14" customFormat="1" x14ac:dyDescent="0.3">
      <c r="A333" s="17"/>
      <c r="B333" s="20"/>
      <c r="C333" s="20"/>
      <c r="D333" s="20"/>
      <c r="E333" s="20"/>
      <c r="F333" s="20"/>
      <c r="G333" s="20"/>
      <c r="H333" s="17"/>
      <c r="I333" s="17"/>
      <c r="J333" s="17"/>
      <c r="K333" s="17"/>
      <c r="L333" s="17"/>
      <c r="M333" s="17"/>
      <c r="N333" s="17"/>
      <c r="O333" s="20"/>
      <c r="P333" s="20"/>
      <c r="Q333" s="20"/>
      <c r="R333" s="20"/>
      <c r="T333" s="74"/>
    </row>
    <row r="334" spans="1:20" x14ac:dyDescent="0.3">
      <c r="T334" s="74"/>
    </row>
    <row r="335" spans="1:20" s="14" customFormat="1" x14ac:dyDescent="0.3">
      <c r="A335" s="17"/>
      <c r="B335" s="20"/>
      <c r="C335" s="20"/>
      <c r="D335" s="20"/>
      <c r="E335" s="20"/>
      <c r="F335" s="20"/>
      <c r="G335" s="20"/>
      <c r="H335" s="17"/>
      <c r="I335" s="17"/>
      <c r="J335" s="17"/>
      <c r="K335" s="17"/>
      <c r="L335" s="17"/>
      <c r="M335" s="17"/>
      <c r="N335" s="17"/>
      <c r="O335" s="20"/>
      <c r="P335" s="20"/>
      <c r="Q335" s="20"/>
      <c r="R335" s="20"/>
      <c r="T335" s="74"/>
    </row>
    <row r="336" spans="1:20" x14ac:dyDescent="0.3">
      <c r="T336" s="74"/>
    </row>
    <row r="337" spans="1:20" s="14" customFormat="1" x14ac:dyDescent="0.3">
      <c r="A337" s="17"/>
      <c r="B337" s="20"/>
      <c r="C337" s="20"/>
      <c r="D337" s="20"/>
      <c r="E337" s="20"/>
      <c r="F337" s="20"/>
      <c r="G337" s="20"/>
      <c r="H337" s="17"/>
      <c r="I337" s="17"/>
      <c r="J337" s="17"/>
      <c r="K337" s="17"/>
      <c r="L337" s="17"/>
      <c r="M337" s="17"/>
      <c r="N337" s="17"/>
      <c r="O337" s="20"/>
      <c r="P337" s="20"/>
      <c r="Q337" s="20"/>
      <c r="R337" s="20"/>
      <c r="T337" s="74"/>
    </row>
    <row r="338" spans="1:20" x14ac:dyDescent="0.3">
      <c r="T338" s="74"/>
    </row>
    <row r="339" spans="1:20" s="14" customFormat="1" x14ac:dyDescent="0.3">
      <c r="A339" s="17"/>
      <c r="B339" s="20"/>
      <c r="C339" s="20"/>
      <c r="D339" s="20"/>
      <c r="E339" s="20"/>
      <c r="F339" s="20"/>
      <c r="G339" s="20"/>
      <c r="H339" s="17"/>
      <c r="I339" s="17"/>
      <c r="J339" s="17"/>
      <c r="K339" s="17"/>
      <c r="L339" s="17"/>
      <c r="M339" s="17"/>
      <c r="N339" s="17"/>
      <c r="O339" s="20"/>
      <c r="P339" s="20"/>
      <c r="Q339" s="20"/>
      <c r="R339" s="20"/>
      <c r="T339" s="74"/>
    </row>
    <row r="340" spans="1:20" x14ac:dyDescent="0.3">
      <c r="T340" s="74"/>
    </row>
    <row r="341" spans="1:20" s="14" customFormat="1" x14ac:dyDescent="0.3">
      <c r="A341" s="17"/>
      <c r="B341" s="20"/>
      <c r="C341" s="20"/>
      <c r="D341" s="20"/>
      <c r="E341" s="20"/>
      <c r="F341" s="20"/>
      <c r="G341" s="20"/>
      <c r="H341" s="17"/>
      <c r="I341" s="17"/>
      <c r="J341" s="17"/>
      <c r="K341" s="17"/>
      <c r="L341" s="17"/>
      <c r="M341" s="17"/>
      <c r="N341" s="17"/>
      <c r="O341" s="20"/>
      <c r="P341" s="20"/>
      <c r="Q341" s="20"/>
      <c r="R341" s="20"/>
      <c r="T341" s="74"/>
    </row>
    <row r="342" spans="1:20" x14ac:dyDescent="0.3">
      <c r="T342" s="74"/>
    </row>
    <row r="343" spans="1:20" s="14" customFormat="1" x14ac:dyDescent="0.3">
      <c r="A343" s="17"/>
      <c r="B343" s="20"/>
      <c r="C343" s="20"/>
      <c r="D343" s="20"/>
      <c r="E343" s="20"/>
      <c r="F343" s="20"/>
      <c r="G343" s="20"/>
      <c r="H343" s="17"/>
      <c r="I343" s="17"/>
      <c r="J343" s="17"/>
      <c r="K343" s="17"/>
      <c r="L343" s="17"/>
      <c r="M343" s="17"/>
      <c r="N343" s="17"/>
      <c r="O343" s="20"/>
      <c r="P343" s="20"/>
      <c r="Q343" s="20"/>
      <c r="R343" s="20"/>
      <c r="T343" s="74"/>
    </row>
    <row r="344" spans="1:20" x14ac:dyDescent="0.3">
      <c r="T344" s="74"/>
    </row>
    <row r="345" spans="1:20" s="14" customFormat="1" x14ac:dyDescent="0.3">
      <c r="A345" s="17"/>
      <c r="B345" s="20"/>
      <c r="C345" s="20"/>
      <c r="D345" s="20"/>
      <c r="E345" s="20"/>
      <c r="F345" s="20"/>
      <c r="G345" s="20"/>
      <c r="H345" s="17"/>
      <c r="I345" s="17"/>
      <c r="J345" s="17"/>
      <c r="K345" s="17"/>
      <c r="L345" s="17"/>
      <c r="M345" s="17"/>
      <c r="N345" s="17"/>
      <c r="O345" s="20"/>
      <c r="P345" s="20"/>
      <c r="Q345" s="20"/>
      <c r="R345" s="20"/>
      <c r="T345" s="74"/>
    </row>
    <row r="346" spans="1:20" x14ac:dyDescent="0.3">
      <c r="T346" s="74"/>
    </row>
    <row r="347" spans="1:20" s="14" customFormat="1" x14ac:dyDescent="0.3">
      <c r="A347" s="17"/>
      <c r="B347" s="20"/>
      <c r="C347" s="20"/>
      <c r="D347" s="20"/>
      <c r="E347" s="20"/>
      <c r="F347" s="20"/>
      <c r="G347" s="20"/>
      <c r="H347" s="17"/>
      <c r="I347" s="17"/>
      <c r="J347" s="17"/>
      <c r="K347" s="17"/>
      <c r="L347" s="17"/>
      <c r="M347" s="17"/>
      <c r="N347" s="17"/>
      <c r="O347" s="20"/>
      <c r="P347" s="20"/>
      <c r="Q347" s="20"/>
      <c r="R347" s="20"/>
      <c r="T347" s="74"/>
    </row>
    <row r="348" spans="1:20" x14ac:dyDescent="0.3">
      <c r="T348" s="74"/>
    </row>
    <row r="349" spans="1:20" s="14" customFormat="1" x14ac:dyDescent="0.3">
      <c r="A349" s="17"/>
      <c r="B349" s="20"/>
      <c r="C349" s="20"/>
      <c r="D349" s="20"/>
      <c r="E349" s="20"/>
      <c r="F349" s="20"/>
      <c r="G349" s="20"/>
      <c r="H349" s="17"/>
      <c r="I349" s="17"/>
      <c r="J349" s="17"/>
      <c r="K349" s="17"/>
      <c r="L349" s="17"/>
      <c r="M349" s="17"/>
      <c r="N349" s="17"/>
      <c r="O349" s="20"/>
      <c r="P349" s="20"/>
      <c r="Q349" s="20"/>
      <c r="R349" s="20"/>
      <c r="T349" s="74"/>
    </row>
    <row r="350" spans="1:20" x14ac:dyDescent="0.3">
      <c r="T350" s="74"/>
    </row>
    <row r="351" spans="1:20" s="14" customFormat="1" x14ac:dyDescent="0.3">
      <c r="A351" s="17"/>
      <c r="B351" s="20"/>
      <c r="C351" s="20"/>
      <c r="D351" s="20"/>
      <c r="E351" s="20"/>
      <c r="F351" s="20"/>
      <c r="G351" s="20"/>
      <c r="H351" s="17"/>
      <c r="I351" s="17"/>
      <c r="J351" s="17"/>
      <c r="K351" s="17"/>
      <c r="L351" s="17"/>
      <c r="M351" s="17"/>
      <c r="N351" s="17"/>
      <c r="O351" s="20"/>
      <c r="P351" s="20"/>
      <c r="Q351" s="20"/>
      <c r="R351" s="20"/>
      <c r="T351" s="74"/>
    </row>
    <row r="352" spans="1:20" x14ac:dyDescent="0.3">
      <c r="T352" s="74"/>
    </row>
    <row r="353" spans="1:20" s="14" customFormat="1" x14ac:dyDescent="0.3">
      <c r="A353" s="17"/>
      <c r="B353" s="20"/>
      <c r="C353" s="20"/>
      <c r="D353" s="20"/>
      <c r="E353" s="20"/>
      <c r="F353" s="20"/>
      <c r="G353" s="20"/>
      <c r="H353" s="17"/>
      <c r="I353" s="17"/>
      <c r="J353" s="17"/>
      <c r="K353" s="17"/>
      <c r="L353" s="17"/>
      <c r="M353" s="17"/>
      <c r="N353" s="17"/>
      <c r="O353" s="20"/>
      <c r="P353" s="20"/>
      <c r="Q353" s="20"/>
      <c r="R353" s="20"/>
      <c r="T353" s="74"/>
    </row>
    <row r="354" spans="1:20" x14ac:dyDescent="0.3">
      <c r="T354" s="74"/>
    </row>
    <row r="355" spans="1:20" s="14" customFormat="1" x14ac:dyDescent="0.3">
      <c r="A355" s="17"/>
      <c r="B355" s="20"/>
      <c r="C355" s="20"/>
      <c r="D355" s="20"/>
      <c r="E355" s="20"/>
      <c r="F355" s="20"/>
      <c r="G355" s="20"/>
      <c r="H355" s="17"/>
      <c r="I355" s="17"/>
      <c r="J355" s="17"/>
      <c r="K355" s="17"/>
      <c r="L355" s="17"/>
      <c r="M355" s="17"/>
      <c r="N355" s="17"/>
      <c r="O355" s="20"/>
      <c r="P355" s="20"/>
      <c r="Q355" s="20"/>
      <c r="R355" s="20"/>
      <c r="T355" s="74"/>
    </row>
    <row r="356" spans="1:20" x14ac:dyDescent="0.3">
      <c r="T356" s="74"/>
    </row>
    <row r="357" spans="1:20" s="14" customFormat="1" x14ac:dyDescent="0.3">
      <c r="A357" s="17"/>
      <c r="B357" s="20"/>
      <c r="C357" s="20"/>
      <c r="D357" s="20"/>
      <c r="E357" s="20"/>
      <c r="F357" s="20"/>
      <c r="G357" s="20"/>
      <c r="H357" s="17"/>
      <c r="I357" s="17"/>
      <c r="J357" s="17"/>
      <c r="K357" s="17"/>
      <c r="L357" s="17"/>
      <c r="M357" s="17"/>
      <c r="N357" s="17"/>
      <c r="O357" s="20"/>
      <c r="P357" s="20"/>
      <c r="Q357" s="20"/>
      <c r="R357" s="20"/>
      <c r="T357" s="74"/>
    </row>
    <row r="358" spans="1:20" x14ac:dyDescent="0.3">
      <c r="T358" s="74"/>
    </row>
    <row r="359" spans="1:20" s="14" customFormat="1" x14ac:dyDescent="0.3">
      <c r="A359" s="17"/>
      <c r="B359" s="20"/>
      <c r="C359" s="20"/>
      <c r="D359" s="20"/>
      <c r="E359" s="20"/>
      <c r="F359" s="20"/>
      <c r="G359" s="20"/>
      <c r="H359" s="17"/>
      <c r="I359" s="17"/>
      <c r="J359" s="17"/>
      <c r="K359" s="17"/>
      <c r="L359" s="17"/>
      <c r="M359" s="17"/>
      <c r="N359" s="17"/>
      <c r="O359" s="20"/>
      <c r="P359" s="20"/>
      <c r="Q359" s="20"/>
      <c r="R359" s="20"/>
      <c r="T359" s="74"/>
    </row>
    <row r="360" spans="1:20" x14ac:dyDescent="0.3">
      <c r="T360" s="74"/>
    </row>
    <row r="361" spans="1:20" s="14" customFormat="1" x14ac:dyDescent="0.3">
      <c r="A361" s="17"/>
      <c r="B361" s="20"/>
      <c r="C361" s="20"/>
      <c r="D361" s="20"/>
      <c r="E361" s="20"/>
      <c r="F361" s="20"/>
      <c r="G361" s="20"/>
      <c r="H361" s="17"/>
      <c r="I361" s="17"/>
      <c r="J361" s="17"/>
      <c r="K361" s="17"/>
      <c r="L361" s="17"/>
      <c r="M361" s="17"/>
      <c r="N361" s="17"/>
      <c r="O361" s="20"/>
      <c r="P361" s="20"/>
      <c r="Q361" s="20"/>
      <c r="R361" s="20"/>
      <c r="T361" s="74"/>
    </row>
    <row r="362" spans="1:20" x14ac:dyDescent="0.3">
      <c r="T362" s="74"/>
    </row>
    <row r="363" spans="1:20" s="14" customFormat="1" x14ac:dyDescent="0.3">
      <c r="A363" s="17"/>
      <c r="B363" s="20"/>
      <c r="C363" s="20"/>
      <c r="D363" s="20"/>
      <c r="E363" s="20"/>
      <c r="F363" s="20"/>
      <c r="G363" s="20"/>
      <c r="H363" s="17"/>
      <c r="I363" s="17"/>
      <c r="J363" s="17"/>
      <c r="K363" s="17"/>
      <c r="L363" s="17"/>
      <c r="M363" s="17"/>
      <c r="N363" s="17"/>
      <c r="O363" s="20"/>
      <c r="P363" s="20"/>
      <c r="Q363" s="20"/>
      <c r="R363" s="20"/>
      <c r="T363" s="74"/>
    </row>
    <row r="364" spans="1:20" x14ac:dyDescent="0.3">
      <c r="T364" s="74"/>
    </row>
    <row r="365" spans="1:20" s="14" customFormat="1" x14ac:dyDescent="0.3">
      <c r="A365" s="17"/>
      <c r="B365" s="20"/>
      <c r="C365" s="20"/>
      <c r="D365" s="20"/>
      <c r="E365" s="20"/>
      <c r="F365" s="20"/>
      <c r="G365" s="20"/>
      <c r="H365" s="17"/>
      <c r="I365" s="17"/>
      <c r="J365" s="17"/>
      <c r="K365" s="17"/>
      <c r="L365" s="17"/>
      <c r="M365" s="17"/>
      <c r="N365" s="17"/>
      <c r="O365" s="20"/>
      <c r="P365" s="20"/>
      <c r="Q365" s="20"/>
      <c r="R365" s="20"/>
      <c r="T365" s="74"/>
    </row>
    <row r="366" spans="1:20" x14ac:dyDescent="0.3">
      <c r="T366" s="74"/>
    </row>
    <row r="367" spans="1:20" s="14" customFormat="1" x14ac:dyDescent="0.3">
      <c r="A367" s="17"/>
      <c r="B367" s="20"/>
      <c r="C367" s="20"/>
      <c r="D367" s="20"/>
      <c r="E367" s="20"/>
      <c r="F367" s="20"/>
      <c r="G367" s="20"/>
      <c r="H367" s="17"/>
      <c r="I367" s="17"/>
      <c r="J367" s="17"/>
      <c r="K367" s="17"/>
      <c r="L367" s="17"/>
      <c r="M367" s="17"/>
      <c r="N367" s="17"/>
      <c r="O367" s="20"/>
      <c r="P367" s="20"/>
      <c r="Q367" s="20"/>
      <c r="R367" s="20"/>
      <c r="T367" s="74"/>
    </row>
    <row r="368" spans="1:20" x14ac:dyDescent="0.3">
      <c r="T368" s="74"/>
    </row>
    <row r="369" spans="1:20" s="14" customFormat="1" x14ac:dyDescent="0.3">
      <c r="A369" s="17"/>
      <c r="B369" s="20"/>
      <c r="C369" s="20"/>
      <c r="D369" s="20"/>
      <c r="E369" s="20"/>
      <c r="F369" s="20"/>
      <c r="G369" s="20"/>
      <c r="H369" s="17"/>
      <c r="I369" s="17"/>
      <c r="J369" s="17"/>
      <c r="K369" s="17"/>
      <c r="L369" s="17"/>
      <c r="M369" s="17"/>
      <c r="N369" s="17"/>
      <c r="O369" s="20"/>
      <c r="P369" s="20"/>
      <c r="Q369" s="20"/>
      <c r="R369" s="20"/>
      <c r="T369" s="74"/>
    </row>
    <row r="370" spans="1:20" x14ac:dyDescent="0.3">
      <c r="T370" s="74"/>
    </row>
    <row r="371" spans="1:20" s="14" customFormat="1" x14ac:dyDescent="0.3">
      <c r="A371" s="17"/>
      <c r="B371" s="20"/>
      <c r="C371" s="20"/>
      <c r="D371" s="20"/>
      <c r="E371" s="20"/>
      <c r="F371" s="20"/>
      <c r="G371" s="20"/>
      <c r="H371" s="17"/>
      <c r="I371" s="17"/>
      <c r="J371" s="17"/>
      <c r="K371" s="17"/>
      <c r="L371" s="17"/>
      <c r="M371" s="17"/>
      <c r="N371" s="17"/>
      <c r="O371" s="20"/>
      <c r="P371" s="20"/>
      <c r="Q371" s="20"/>
      <c r="R371" s="20"/>
      <c r="T371" s="74"/>
    </row>
    <row r="372" spans="1:20" x14ac:dyDescent="0.3">
      <c r="T372" s="74"/>
    </row>
    <row r="373" spans="1:20" s="14" customFormat="1" x14ac:dyDescent="0.3">
      <c r="A373" s="17"/>
      <c r="B373" s="20"/>
      <c r="C373" s="20"/>
      <c r="D373" s="20"/>
      <c r="E373" s="20"/>
      <c r="F373" s="20"/>
      <c r="G373" s="20"/>
      <c r="H373" s="17"/>
      <c r="I373" s="17"/>
      <c r="J373" s="17"/>
      <c r="K373" s="17"/>
      <c r="L373" s="17"/>
      <c r="M373" s="17"/>
      <c r="N373" s="17"/>
      <c r="O373" s="20"/>
      <c r="P373" s="20"/>
      <c r="Q373" s="20"/>
      <c r="R373" s="20"/>
      <c r="T373" s="74"/>
    </row>
    <row r="374" spans="1:20" x14ac:dyDescent="0.3">
      <c r="T374" s="74"/>
    </row>
    <row r="375" spans="1:20" s="14" customFormat="1" x14ac:dyDescent="0.3">
      <c r="A375" s="17"/>
      <c r="B375" s="20"/>
      <c r="C375" s="20"/>
      <c r="D375" s="20"/>
      <c r="E375" s="20"/>
      <c r="F375" s="20"/>
      <c r="G375" s="20"/>
      <c r="H375" s="17"/>
      <c r="I375" s="17"/>
      <c r="J375" s="17"/>
      <c r="K375" s="17"/>
      <c r="L375" s="17"/>
      <c r="M375" s="17"/>
      <c r="N375" s="17"/>
      <c r="O375" s="20"/>
      <c r="P375" s="20"/>
      <c r="Q375" s="20"/>
      <c r="R375" s="20"/>
      <c r="T375" s="74"/>
    </row>
    <row r="376" spans="1:20" x14ac:dyDescent="0.3">
      <c r="T376" s="74"/>
    </row>
    <row r="377" spans="1:20" s="14" customFormat="1" x14ac:dyDescent="0.3">
      <c r="A377" s="17"/>
      <c r="B377" s="20"/>
      <c r="C377" s="20"/>
      <c r="D377" s="20"/>
      <c r="E377" s="20"/>
      <c r="F377" s="20"/>
      <c r="G377" s="20"/>
      <c r="H377" s="17"/>
      <c r="I377" s="17"/>
      <c r="J377" s="17"/>
      <c r="K377" s="17"/>
      <c r="L377" s="17"/>
      <c r="M377" s="17"/>
      <c r="N377" s="17"/>
      <c r="O377" s="20"/>
      <c r="P377" s="20"/>
      <c r="Q377" s="20"/>
      <c r="R377" s="20"/>
      <c r="T377" s="74"/>
    </row>
    <row r="378" spans="1:20" x14ac:dyDescent="0.3">
      <c r="T378" s="74"/>
    </row>
    <row r="379" spans="1:20" s="14" customFormat="1" x14ac:dyDescent="0.3">
      <c r="A379" s="17"/>
      <c r="B379" s="20"/>
      <c r="C379" s="20"/>
      <c r="D379" s="20"/>
      <c r="E379" s="20"/>
      <c r="F379" s="20"/>
      <c r="G379" s="20"/>
      <c r="H379" s="17"/>
      <c r="I379" s="17"/>
      <c r="J379" s="17"/>
      <c r="K379" s="17"/>
      <c r="L379" s="17"/>
      <c r="M379" s="17"/>
      <c r="N379" s="17"/>
      <c r="O379" s="20"/>
      <c r="P379" s="20"/>
      <c r="Q379" s="20"/>
      <c r="R379" s="20"/>
      <c r="T379" s="74"/>
    </row>
    <row r="380" spans="1:20" x14ac:dyDescent="0.3">
      <c r="T380" s="74"/>
    </row>
    <row r="381" spans="1:20" s="14" customFormat="1" x14ac:dyDescent="0.3">
      <c r="A381" s="17"/>
      <c r="B381" s="20"/>
      <c r="C381" s="20"/>
      <c r="D381" s="20"/>
      <c r="E381" s="20"/>
      <c r="F381" s="20"/>
      <c r="G381" s="20"/>
      <c r="H381" s="17"/>
      <c r="I381" s="17"/>
      <c r="J381" s="17"/>
      <c r="K381" s="17"/>
      <c r="L381" s="17"/>
      <c r="M381" s="17"/>
      <c r="N381" s="17"/>
      <c r="O381" s="20"/>
      <c r="P381" s="20"/>
      <c r="Q381" s="20"/>
      <c r="R381" s="20"/>
      <c r="T381" s="74"/>
    </row>
    <row r="382" spans="1:20" x14ac:dyDescent="0.3">
      <c r="T382" s="74"/>
    </row>
    <row r="383" spans="1:20" s="14" customFormat="1" x14ac:dyDescent="0.3">
      <c r="A383" s="17"/>
      <c r="B383" s="20"/>
      <c r="C383" s="20"/>
      <c r="D383" s="20"/>
      <c r="E383" s="20"/>
      <c r="F383" s="20"/>
      <c r="G383" s="20"/>
      <c r="H383" s="17"/>
      <c r="I383" s="17"/>
      <c r="J383" s="17"/>
      <c r="K383" s="17"/>
      <c r="L383" s="17"/>
      <c r="M383" s="17"/>
      <c r="N383" s="17"/>
      <c r="O383" s="20"/>
      <c r="P383" s="20"/>
      <c r="Q383" s="20"/>
      <c r="R383" s="20"/>
      <c r="T383" s="74"/>
    </row>
    <row r="384" spans="1:20" x14ac:dyDescent="0.3">
      <c r="T384" s="74"/>
    </row>
    <row r="385" spans="1:20" s="14" customFormat="1" x14ac:dyDescent="0.3">
      <c r="A385" s="17"/>
      <c r="B385" s="20"/>
      <c r="C385" s="20"/>
      <c r="D385" s="20"/>
      <c r="E385" s="20"/>
      <c r="F385" s="20"/>
      <c r="G385" s="20"/>
      <c r="H385" s="17"/>
      <c r="I385" s="17"/>
      <c r="J385" s="17"/>
      <c r="K385" s="17"/>
      <c r="L385" s="17"/>
      <c r="M385" s="17"/>
      <c r="N385" s="17"/>
      <c r="O385" s="20"/>
      <c r="P385" s="20"/>
      <c r="Q385" s="20"/>
      <c r="R385" s="20"/>
      <c r="T385" s="74"/>
    </row>
    <row r="386" spans="1:20" x14ac:dyDescent="0.3">
      <c r="T386" s="74"/>
    </row>
    <row r="387" spans="1:20" s="14" customFormat="1" x14ac:dyDescent="0.3">
      <c r="A387" s="17"/>
      <c r="B387" s="20"/>
      <c r="C387" s="20"/>
      <c r="D387" s="20"/>
      <c r="E387" s="20"/>
      <c r="F387" s="20"/>
      <c r="G387" s="20"/>
      <c r="H387" s="17"/>
      <c r="I387" s="17"/>
      <c r="J387" s="17"/>
      <c r="K387" s="17"/>
      <c r="L387" s="17"/>
      <c r="M387" s="17"/>
      <c r="N387" s="17"/>
      <c r="O387" s="20"/>
      <c r="P387" s="20"/>
      <c r="Q387" s="20"/>
      <c r="R387" s="20"/>
      <c r="T387" s="74"/>
    </row>
    <row r="388" spans="1:20" x14ac:dyDescent="0.3">
      <c r="T388" s="74"/>
    </row>
    <row r="389" spans="1:20" s="14" customFormat="1" x14ac:dyDescent="0.3">
      <c r="A389" s="17"/>
      <c r="B389" s="20"/>
      <c r="C389" s="20"/>
      <c r="D389" s="20"/>
      <c r="E389" s="20"/>
      <c r="F389" s="20"/>
      <c r="G389" s="20"/>
      <c r="H389" s="17"/>
      <c r="I389" s="17"/>
      <c r="J389" s="17"/>
      <c r="K389" s="17"/>
      <c r="L389" s="17"/>
      <c r="M389" s="17"/>
      <c r="N389" s="17"/>
      <c r="O389" s="20"/>
      <c r="P389" s="20"/>
      <c r="Q389" s="20"/>
      <c r="R389" s="20"/>
      <c r="T389" s="74"/>
    </row>
    <row r="390" spans="1:20" x14ac:dyDescent="0.3">
      <c r="T390" s="74"/>
    </row>
    <row r="391" spans="1:20" s="14" customFormat="1" x14ac:dyDescent="0.3">
      <c r="A391" s="17"/>
      <c r="B391" s="20"/>
      <c r="C391" s="20"/>
      <c r="D391" s="20"/>
      <c r="E391" s="20"/>
      <c r="F391" s="20"/>
      <c r="G391" s="20"/>
      <c r="H391" s="17"/>
      <c r="I391" s="17"/>
      <c r="J391" s="17"/>
      <c r="K391" s="17"/>
      <c r="L391" s="17"/>
      <c r="M391" s="17"/>
      <c r="N391" s="17"/>
      <c r="O391" s="20"/>
      <c r="P391" s="20"/>
      <c r="Q391" s="20"/>
      <c r="R391" s="20"/>
      <c r="T391" s="74"/>
    </row>
    <row r="392" spans="1:20" x14ac:dyDescent="0.3">
      <c r="T392" s="74"/>
    </row>
    <row r="393" spans="1:20" s="14" customFormat="1" x14ac:dyDescent="0.3">
      <c r="A393" s="17"/>
      <c r="B393" s="20"/>
      <c r="C393" s="20"/>
      <c r="D393" s="20"/>
      <c r="E393" s="20"/>
      <c r="F393" s="20"/>
      <c r="G393" s="20"/>
      <c r="H393" s="17"/>
      <c r="I393" s="17"/>
      <c r="J393" s="17"/>
      <c r="K393" s="17"/>
      <c r="L393" s="17"/>
      <c r="M393" s="17"/>
      <c r="N393" s="17"/>
      <c r="O393" s="20"/>
      <c r="P393" s="20"/>
      <c r="Q393" s="20"/>
      <c r="R393" s="20"/>
      <c r="T393" s="74"/>
    </row>
    <row r="394" spans="1:20" x14ac:dyDescent="0.3">
      <c r="T394" s="74"/>
    </row>
    <row r="395" spans="1:20" s="14" customFormat="1" x14ac:dyDescent="0.3">
      <c r="A395" s="17"/>
      <c r="B395" s="20"/>
      <c r="C395" s="20"/>
      <c r="D395" s="20"/>
      <c r="E395" s="20"/>
      <c r="F395" s="20"/>
      <c r="G395" s="20"/>
      <c r="H395" s="17"/>
      <c r="I395" s="17"/>
      <c r="J395" s="17"/>
      <c r="K395" s="17"/>
      <c r="L395" s="17"/>
      <c r="M395" s="17"/>
      <c r="N395" s="17"/>
      <c r="O395" s="20"/>
      <c r="P395" s="20"/>
      <c r="Q395" s="20"/>
      <c r="R395" s="20"/>
      <c r="T395" s="74"/>
    </row>
    <row r="396" spans="1:20" x14ac:dyDescent="0.3">
      <c r="T396" s="74"/>
    </row>
    <row r="397" spans="1:20" s="14" customFormat="1" x14ac:dyDescent="0.3">
      <c r="A397" s="17"/>
      <c r="B397" s="20"/>
      <c r="C397" s="20"/>
      <c r="D397" s="20"/>
      <c r="E397" s="20"/>
      <c r="F397" s="20"/>
      <c r="G397" s="20"/>
      <c r="H397" s="17"/>
      <c r="I397" s="17"/>
      <c r="J397" s="17"/>
      <c r="K397" s="17"/>
      <c r="L397" s="17"/>
      <c r="M397" s="17"/>
      <c r="N397" s="17"/>
      <c r="O397" s="20"/>
      <c r="P397" s="20"/>
      <c r="Q397" s="20"/>
      <c r="R397" s="20"/>
      <c r="T397" s="74"/>
    </row>
    <row r="398" spans="1:20" x14ac:dyDescent="0.3">
      <c r="T398" s="74"/>
    </row>
    <row r="399" spans="1:20" s="14" customFormat="1" x14ac:dyDescent="0.3">
      <c r="A399" s="17"/>
      <c r="B399" s="20"/>
      <c r="C399" s="20"/>
      <c r="D399" s="20"/>
      <c r="E399" s="20"/>
      <c r="F399" s="20"/>
      <c r="G399" s="20"/>
      <c r="H399" s="17"/>
      <c r="I399" s="17"/>
      <c r="J399" s="17"/>
      <c r="K399" s="17"/>
      <c r="L399" s="17"/>
      <c r="M399" s="17"/>
      <c r="N399" s="17"/>
      <c r="O399" s="20"/>
      <c r="P399" s="20"/>
      <c r="Q399" s="20"/>
      <c r="R399" s="20"/>
      <c r="T399" s="74"/>
    </row>
    <row r="400" spans="1:20" x14ac:dyDescent="0.3">
      <c r="T400" s="74"/>
    </row>
    <row r="401" spans="1:20" s="14" customFormat="1" x14ac:dyDescent="0.3">
      <c r="A401" s="17"/>
      <c r="B401" s="20"/>
      <c r="C401" s="20"/>
      <c r="D401" s="20"/>
      <c r="E401" s="20"/>
      <c r="F401" s="20"/>
      <c r="G401" s="20"/>
      <c r="H401" s="17"/>
      <c r="I401" s="17"/>
      <c r="J401" s="17"/>
      <c r="K401" s="17"/>
      <c r="L401" s="17"/>
      <c r="M401" s="17"/>
      <c r="N401" s="17"/>
      <c r="O401" s="20"/>
      <c r="P401" s="20"/>
      <c r="Q401" s="20"/>
      <c r="R401" s="20"/>
      <c r="T401" s="74"/>
    </row>
    <row r="402" spans="1:20" x14ac:dyDescent="0.3">
      <c r="T402" s="74"/>
    </row>
    <row r="403" spans="1:20" s="14" customFormat="1" x14ac:dyDescent="0.3">
      <c r="A403" s="17"/>
      <c r="B403" s="20"/>
      <c r="C403" s="20"/>
      <c r="D403" s="20"/>
      <c r="E403" s="20"/>
      <c r="F403" s="20"/>
      <c r="G403" s="20"/>
      <c r="H403" s="17"/>
      <c r="I403" s="17"/>
      <c r="J403" s="17"/>
      <c r="K403" s="17"/>
      <c r="L403" s="17"/>
      <c r="M403" s="17"/>
      <c r="N403" s="17"/>
      <c r="O403" s="20"/>
      <c r="P403" s="20"/>
      <c r="Q403" s="20"/>
      <c r="R403" s="20"/>
      <c r="T403" s="74"/>
    </row>
    <row r="404" spans="1:20" x14ac:dyDescent="0.3">
      <c r="T404" s="74"/>
    </row>
    <row r="405" spans="1:20" s="14" customFormat="1" x14ac:dyDescent="0.3">
      <c r="A405" s="17"/>
      <c r="B405" s="20"/>
      <c r="C405" s="20"/>
      <c r="D405" s="20"/>
      <c r="E405" s="20"/>
      <c r="F405" s="20"/>
      <c r="G405" s="20"/>
      <c r="H405" s="17"/>
      <c r="I405" s="17"/>
      <c r="J405" s="17"/>
      <c r="K405" s="17"/>
      <c r="L405" s="17"/>
      <c r="M405" s="17"/>
      <c r="N405" s="17"/>
      <c r="O405" s="20"/>
      <c r="P405" s="20"/>
      <c r="Q405" s="20"/>
      <c r="R405" s="20"/>
      <c r="T405" s="74"/>
    </row>
    <row r="406" spans="1:20" x14ac:dyDescent="0.3">
      <c r="T406" s="74"/>
    </row>
    <row r="407" spans="1:20" s="14" customFormat="1" x14ac:dyDescent="0.3">
      <c r="A407" s="17"/>
      <c r="B407" s="20"/>
      <c r="C407" s="20"/>
      <c r="D407" s="20"/>
      <c r="E407" s="20"/>
      <c r="F407" s="20"/>
      <c r="G407" s="20"/>
      <c r="H407" s="17"/>
      <c r="I407" s="17"/>
      <c r="J407" s="17"/>
      <c r="K407" s="17"/>
      <c r="L407" s="17"/>
      <c r="M407" s="17"/>
      <c r="N407" s="17"/>
      <c r="O407" s="20"/>
      <c r="P407" s="20"/>
      <c r="Q407" s="20"/>
      <c r="R407" s="20"/>
      <c r="T407" s="74"/>
    </row>
    <row r="408" spans="1:20" x14ac:dyDescent="0.3">
      <c r="T408" s="74"/>
    </row>
    <row r="409" spans="1:20" s="14" customFormat="1" x14ac:dyDescent="0.3">
      <c r="A409" s="17"/>
      <c r="B409" s="20"/>
      <c r="C409" s="20"/>
      <c r="D409" s="20"/>
      <c r="E409" s="20"/>
      <c r="F409" s="20"/>
      <c r="G409" s="20"/>
      <c r="H409" s="17"/>
      <c r="I409" s="17"/>
      <c r="J409" s="17"/>
      <c r="K409" s="17"/>
      <c r="L409" s="17"/>
      <c r="M409" s="17"/>
      <c r="N409" s="17"/>
      <c r="O409" s="20"/>
      <c r="P409" s="20"/>
      <c r="Q409" s="20"/>
      <c r="R409" s="20"/>
      <c r="T409" s="74"/>
    </row>
    <row r="410" spans="1:20" x14ac:dyDescent="0.3">
      <c r="T410" s="74"/>
    </row>
    <row r="411" spans="1:20" s="14" customFormat="1" x14ac:dyDescent="0.3">
      <c r="A411" s="17"/>
      <c r="B411" s="20"/>
      <c r="C411" s="20"/>
      <c r="D411" s="20"/>
      <c r="E411" s="20"/>
      <c r="F411" s="20"/>
      <c r="G411" s="20"/>
      <c r="H411" s="17"/>
      <c r="I411" s="17"/>
      <c r="J411" s="17"/>
      <c r="K411" s="17"/>
      <c r="L411" s="17"/>
      <c r="M411" s="17"/>
      <c r="N411" s="17"/>
      <c r="O411" s="20"/>
      <c r="P411" s="20"/>
      <c r="Q411" s="20"/>
      <c r="R411" s="20"/>
      <c r="T411" s="74"/>
    </row>
    <row r="412" spans="1:20" x14ac:dyDescent="0.3">
      <c r="T412" s="74"/>
    </row>
    <row r="413" spans="1:20" s="14" customFormat="1" x14ac:dyDescent="0.3">
      <c r="A413" s="17"/>
      <c r="B413" s="20"/>
      <c r="C413" s="20"/>
      <c r="D413" s="20"/>
      <c r="E413" s="20"/>
      <c r="F413" s="20"/>
      <c r="G413" s="20"/>
      <c r="H413" s="17"/>
      <c r="I413" s="17"/>
      <c r="J413" s="17"/>
      <c r="K413" s="17"/>
      <c r="L413" s="17"/>
      <c r="M413" s="17"/>
      <c r="N413" s="17"/>
      <c r="O413" s="20"/>
      <c r="P413" s="20"/>
      <c r="Q413" s="20"/>
      <c r="R413" s="20"/>
      <c r="T413" s="74"/>
    </row>
    <row r="414" spans="1:20" x14ac:dyDescent="0.3">
      <c r="T414" s="74"/>
    </row>
    <row r="415" spans="1:20" s="14" customFormat="1" x14ac:dyDescent="0.3">
      <c r="A415" s="17"/>
      <c r="B415" s="20"/>
      <c r="C415" s="20"/>
      <c r="D415" s="20"/>
      <c r="E415" s="20"/>
      <c r="F415" s="20"/>
      <c r="G415" s="20"/>
      <c r="H415" s="17"/>
      <c r="I415" s="17"/>
      <c r="J415" s="17"/>
      <c r="K415" s="17"/>
      <c r="L415" s="17"/>
      <c r="M415" s="17"/>
      <c r="N415" s="17"/>
      <c r="O415" s="20"/>
      <c r="P415" s="20"/>
      <c r="Q415" s="20"/>
      <c r="R415" s="20"/>
      <c r="T415" s="74"/>
    </row>
    <row r="416" spans="1:20" x14ac:dyDescent="0.3">
      <c r="T416" s="74"/>
    </row>
    <row r="417" spans="1:20" s="14" customFormat="1" x14ac:dyDescent="0.3">
      <c r="A417" s="17"/>
      <c r="B417" s="20"/>
      <c r="C417" s="20"/>
      <c r="D417" s="20"/>
      <c r="E417" s="20"/>
      <c r="F417" s="20"/>
      <c r="G417" s="20"/>
      <c r="H417" s="17"/>
      <c r="I417" s="17"/>
      <c r="J417" s="17"/>
      <c r="K417" s="17"/>
      <c r="L417" s="17"/>
      <c r="M417" s="17"/>
      <c r="N417" s="17"/>
      <c r="O417" s="20"/>
      <c r="P417" s="20"/>
      <c r="Q417" s="20"/>
      <c r="R417" s="20"/>
      <c r="T417" s="74"/>
    </row>
    <row r="418" spans="1:20" x14ac:dyDescent="0.3">
      <c r="T418" s="74"/>
    </row>
    <row r="419" spans="1:20" s="14" customFormat="1" x14ac:dyDescent="0.3">
      <c r="A419" s="17"/>
      <c r="B419" s="20"/>
      <c r="C419" s="20"/>
      <c r="D419" s="20"/>
      <c r="E419" s="20"/>
      <c r="F419" s="20"/>
      <c r="G419" s="20"/>
      <c r="H419" s="17"/>
      <c r="I419" s="17"/>
      <c r="J419" s="17"/>
      <c r="K419" s="17"/>
      <c r="L419" s="17"/>
      <c r="M419" s="17"/>
      <c r="N419" s="17"/>
      <c r="O419" s="20"/>
      <c r="P419" s="20"/>
      <c r="Q419" s="20"/>
      <c r="R419" s="20"/>
      <c r="T419" s="74"/>
    </row>
    <row r="420" spans="1:20" x14ac:dyDescent="0.3">
      <c r="T420" s="74"/>
    </row>
    <row r="421" spans="1:20" s="14" customFormat="1" x14ac:dyDescent="0.3">
      <c r="A421" s="17"/>
      <c r="B421" s="20"/>
      <c r="C421" s="20"/>
      <c r="D421" s="20"/>
      <c r="E421" s="20"/>
      <c r="F421" s="20"/>
      <c r="G421" s="20"/>
      <c r="H421" s="17"/>
      <c r="I421" s="17"/>
      <c r="J421" s="17"/>
      <c r="K421" s="17"/>
      <c r="L421" s="17"/>
      <c r="M421" s="17"/>
      <c r="N421" s="17"/>
      <c r="O421" s="20"/>
      <c r="P421" s="20"/>
      <c r="Q421" s="20"/>
      <c r="R421" s="20"/>
      <c r="T421" s="74"/>
    </row>
    <row r="422" spans="1:20" x14ac:dyDescent="0.3">
      <c r="T422" s="74"/>
    </row>
    <row r="423" spans="1:20" s="14" customFormat="1" x14ac:dyDescent="0.3">
      <c r="A423" s="17"/>
      <c r="B423" s="20"/>
      <c r="C423" s="20"/>
      <c r="D423" s="20"/>
      <c r="E423" s="20"/>
      <c r="F423" s="20"/>
      <c r="G423" s="20"/>
      <c r="H423" s="17"/>
      <c r="I423" s="17"/>
      <c r="J423" s="17"/>
      <c r="K423" s="17"/>
      <c r="L423" s="17"/>
      <c r="M423" s="17"/>
      <c r="N423" s="17"/>
      <c r="O423" s="20"/>
      <c r="P423" s="20"/>
      <c r="Q423" s="20"/>
      <c r="R423" s="20"/>
      <c r="T423" s="74"/>
    </row>
    <row r="424" spans="1:20" x14ac:dyDescent="0.3">
      <c r="T424" s="74"/>
    </row>
    <row r="425" spans="1:20" s="14" customFormat="1" x14ac:dyDescent="0.3">
      <c r="A425" s="17"/>
      <c r="B425" s="20"/>
      <c r="C425" s="20"/>
      <c r="D425" s="20"/>
      <c r="E425" s="20"/>
      <c r="F425" s="20"/>
      <c r="G425" s="20"/>
      <c r="H425" s="17"/>
      <c r="I425" s="17"/>
      <c r="J425" s="17"/>
      <c r="K425" s="17"/>
      <c r="L425" s="17"/>
      <c r="M425" s="17"/>
      <c r="N425" s="17"/>
      <c r="O425" s="20"/>
      <c r="P425" s="20"/>
      <c r="Q425" s="20"/>
      <c r="R425" s="20"/>
      <c r="T425" s="74"/>
    </row>
    <row r="426" spans="1:20" x14ac:dyDescent="0.3">
      <c r="T426" s="74"/>
    </row>
    <row r="427" spans="1:20" s="14" customFormat="1" x14ac:dyDescent="0.3">
      <c r="A427" s="17"/>
      <c r="B427" s="20"/>
      <c r="C427" s="20"/>
      <c r="D427" s="20"/>
      <c r="E427" s="20"/>
      <c r="F427" s="20"/>
      <c r="G427" s="20"/>
      <c r="H427" s="17"/>
      <c r="I427" s="17"/>
      <c r="J427" s="17"/>
      <c r="K427" s="17"/>
      <c r="L427" s="17"/>
      <c r="M427" s="17"/>
      <c r="N427" s="17"/>
      <c r="O427" s="20"/>
      <c r="P427" s="20"/>
      <c r="Q427" s="20"/>
      <c r="R427" s="20"/>
      <c r="T427" s="74"/>
    </row>
    <row r="429" spans="1:20" s="14" customFormat="1" x14ac:dyDescent="0.3">
      <c r="A429" s="17"/>
      <c r="B429" s="20"/>
      <c r="C429" s="20"/>
      <c r="D429" s="20"/>
      <c r="E429" s="20"/>
      <c r="F429" s="20"/>
      <c r="G429" s="20"/>
      <c r="H429" s="17"/>
      <c r="I429" s="17"/>
      <c r="J429" s="17"/>
      <c r="K429" s="17"/>
      <c r="L429" s="17"/>
      <c r="M429" s="17"/>
      <c r="N429" s="17"/>
      <c r="O429" s="20"/>
      <c r="P429" s="20"/>
      <c r="Q429" s="20"/>
      <c r="R429" s="20"/>
      <c r="T429" s="75"/>
    </row>
    <row r="431" spans="1:20" s="14" customFormat="1" x14ac:dyDescent="0.3">
      <c r="A431" s="17"/>
      <c r="B431" s="20"/>
      <c r="C431" s="20"/>
      <c r="D431" s="20"/>
      <c r="E431" s="20"/>
      <c r="F431" s="20"/>
      <c r="G431" s="20"/>
      <c r="H431" s="17"/>
      <c r="I431" s="17"/>
      <c r="J431" s="17"/>
      <c r="K431" s="17"/>
      <c r="L431" s="17"/>
      <c r="M431" s="17"/>
      <c r="N431" s="17"/>
      <c r="O431" s="20"/>
      <c r="P431" s="20"/>
      <c r="Q431" s="20"/>
      <c r="R431" s="20"/>
      <c r="T431" s="75"/>
    </row>
    <row r="433" spans="1:20" s="14" customFormat="1" x14ac:dyDescent="0.3">
      <c r="A433" s="17"/>
      <c r="B433" s="20"/>
      <c r="C433" s="20"/>
      <c r="D433" s="20"/>
      <c r="E433" s="20"/>
      <c r="F433" s="20"/>
      <c r="G433" s="20"/>
      <c r="H433" s="17"/>
      <c r="I433" s="17"/>
      <c r="J433" s="17"/>
      <c r="K433" s="17"/>
      <c r="L433" s="17"/>
      <c r="M433" s="17"/>
      <c r="N433" s="17"/>
      <c r="O433" s="20"/>
      <c r="P433" s="20"/>
      <c r="Q433" s="20"/>
      <c r="R433" s="20"/>
      <c r="T433" s="75"/>
    </row>
    <row r="435" spans="1:20" s="14" customFormat="1" x14ac:dyDescent="0.3">
      <c r="A435" s="17"/>
      <c r="B435" s="20"/>
      <c r="C435" s="20"/>
      <c r="D435" s="20"/>
      <c r="E435" s="20"/>
      <c r="F435" s="20"/>
      <c r="G435" s="20"/>
      <c r="H435" s="17"/>
      <c r="I435" s="17"/>
      <c r="J435" s="17"/>
      <c r="K435" s="17"/>
      <c r="L435" s="17"/>
      <c r="M435" s="17"/>
      <c r="N435" s="17"/>
      <c r="O435" s="20"/>
      <c r="P435" s="20"/>
      <c r="Q435" s="20"/>
      <c r="R435" s="20"/>
      <c r="T435" s="75"/>
    </row>
    <row r="437" spans="1:20" s="14" customFormat="1" x14ac:dyDescent="0.3">
      <c r="A437" s="17"/>
      <c r="B437" s="20"/>
      <c r="C437" s="20"/>
      <c r="D437" s="20"/>
      <c r="E437" s="20"/>
      <c r="F437" s="20"/>
      <c r="G437" s="20"/>
      <c r="H437" s="17"/>
      <c r="I437" s="17"/>
      <c r="J437" s="17"/>
      <c r="K437" s="17"/>
      <c r="L437" s="17"/>
      <c r="M437" s="17"/>
      <c r="N437" s="17"/>
      <c r="O437" s="20"/>
      <c r="P437" s="20"/>
      <c r="Q437" s="20"/>
      <c r="R437" s="20"/>
      <c r="T437" s="75"/>
    </row>
    <row r="439" spans="1:20" s="14" customFormat="1" x14ac:dyDescent="0.3">
      <c r="A439" s="17"/>
      <c r="B439" s="20"/>
      <c r="C439" s="20"/>
      <c r="D439" s="20"/>
      <c r="E439" s="20"/>
      <c r="F439" s="20"/>
      <c r="G439" s="20"/>
      <c r="H439" s="17"/>
      <c r="I439" s="17"/>
      <c r="J439" s="17"/>
      <c r="K439" s="17"/>
      <c r="L439" s="17"/>
      <c r="M439" s="17"/>
      <c r="N439" s="17"/>
      <c r="O439" s="20"/>
      <c r="P439" s="20"/>
      <c r="Q439" s="20"/>
      <c r="R439" s="20"/>
      <c r="T439" s="75"/>
    </row>
    <row r="441" spans="1:20" s="14" customFormat="1" x14ac:dyDescent="0.3">
      <c r="A441" s="17"/>
      <c r="B441" s="20"/>
      <c r="C441" s="20"/>
      <c r="D441" s="20"/>
      <c r="E441" s="20"/>
      <c r="F441" s="20"/>
      <c r="G441" s="20"/>
      <c r="H441" s="17"/>
      <c r="I441" s="17"/>
      <c r="J441" s="17"/>
      <c r="K441" s="17"/>
      <c r="L441" s="17"/>
      <c r="M441" s="17"/>
      <c r="N441" s="17"/>
      <c r="O441" s="20"/>
      <c r="P441" s="20"/>
      <c r="Q441" s="20"/>
      <c r="R441" s="20"/>
      <c r="T441" s="75"/>
    </row>
    <row r="443" spans="1:20" s="14" customFormat="1" x14ac:dyDescent="0.3">
      <c r="A443" s="17"/>
      <c r="B443" s="20"/>
      <c r="C443" s="20"/>
      <c r="D443" s="20"/>
      <c r="E443" s="20"/>
      <c r="F443" s="20"/>
      <c r="G443" s="20"/>
      <c r="H443" s="17"/>
      <c r="I443" s="17"/>
      <c r="J443" s="17"/>
      <c r="K443" s="17"/>
      <c r="L443" s="17"/>
      <c r="M443" s="17"/>
      <c r="N443" s="17"/>
      <c r="O443" s="20"/>
      <c r="P443" s="20"/>
      <c r="Q443" s="20"/>
      <c r="R443" s="20"/>
      <c r="T443" s="75"/>
    </row>
    <row r="445" spans="1:20" s="14" customFormat="1" x14ac:dyDescent="0.3">
      <c r="A445" s="17"/>
      <c r="B445" s="20"/>
      <c r="C445" s="20"/>
      <c r="D445" s="20"/>
      <c r="E445" s="20"/>
      <c r="F445" s="20"/>
      <c r="G445" s="20"/>
      <c r="H445" s="17"/>
      <c r="I445" s="17"/>
      <c r="J445" s="17"/>
      <c r="K445" s="17"/>
      <c r="L445" s="17"/>
      <c r="M445" s="17"/>
      <c r="N445" s="17"/>
      <c r="O445" s="20"/>
      <c r="P445" s="20"/>
      <c r="Q445" s="20"/>
      <c r="R445" s="20"/>
      <c r="T445" s="75"/>
    </row>
    <row r="447" spans="1:20" s="14" customFormat="1" x14ac:dyDescent="0.3">
      <c r="A447" s="17"/>
      <c r="B447" s="20"/>
      <c r="C447" s="20"/>
      <c r="D447" s="20"/>
      <c r="E447" s="20"/>
      <c r="F447" s="20"/>
      <c r="G447" s="20"/>
      <c r="H447" s="17"/>
      <c r="I447" s="17"/>
      <c r="J447" s="17"/>
      <c r="K447" s="17"/>
      <c r="L447" s="17"/>
      <c r="M447" s="17"/>
      <c r="N447" s="17"/>
      <c r="O447" s="20"/>
      <c r="P447" s="20"/>
      <c r="Q447" s="20"/>
      <c r="R447" s="20"/>
      <c r="T447" s="75"/>
    </row>
    <row r="449" spans="1:20" s="14" customFormat="1" x14ac:dyDescent="0.3">
      <c r="A449" s="17"/>
      <c r="B449" s="20"/>
      <c r="C449" s="20"/>
      <c r="D449" s="20"/>
      <c r="E449" s="20"/>
      <c r="F449" s="20"/>
      <c r="G449" s="20"/>
      <c r="H449" s="17"/>
      <c r="I449" s="17"/>
      <c r="J449" s="17"/>
      <c r="K449" s="17"/>
      <c r="L449" s="17"/>
      <c r="M449" s="17"/>
      <c r="N449" s="17"/>
      <c r="O449" s="20"/>
      <c r="P449" s="20"/>
      <c r="Q449" s="20"/>
      <c r="R449" s="20"/>
      <c r="T449" s="75"/>
    </row>
    <row r="451" spans="1:20" s="14" customFormat="1" x14ac:dyDescent="0.3">
      <c r="A451" s="17"/>
      <c r="B451" s="20"/>
      <c r="C451" s="20"/>
      <c r="D451" s="20"/>
      <c r="E451" s="20"/>
      <c r="F451" s="20"/>
      <c r="G451" s="20"/>
      <c r="H451" s="17"/>
      <c r="I451" s="17"/>
      <c r="J451" s="17"/>
      <c r="K451" s="17"/>
      <c r="L451" s="17"/>
      <c r="M451" s="17"/>
      <c r="N451" s="17"/>
      <c r="O451" s="20"/>
      <c r="P451" s="20"/>
      <c r="Q451" s="20"/>
      <c r="R451" s="20"/>
      <c r="T451" s="75"/>
    </row>
    <row r="453" spans="1:20" s="14" customFormat="1" x14ac:dyDescent="0.3">
      <c r="A453" s="17"/>
      <c r="B453" s="20"/>
      <c r="C453" s="20"/>
      <c r="D453" s="20"/>
      <c r="E453" s="20"/>
      <c r="F453" s="20"/>
      <c r="G453" s="20"/>
      <c r="H453" s="17"/>
      <c r="I453" s="17"/>
      <c r="J453" s="17"/>
      <c r="K453" s="17"/>
      <c r="L453" s="17"/>
      <c r="M453" s="17"/>
      <c r="N453" s="17"/>
      <c r="O453" s="20"/>
      <c r="P453" s="20"/>
      <c r="Q453" s="20"/>
      <c r="R453" s="20"/>
      <c r="T453" s="75"/>
    </row>
    <row r="455" spans="1:20" s="14" customFormat="1" x14ac:dyDescent="0.3">
      <c r="A455" s="17"/>
      <c r="B455" s="20"/>
      <c r="C455" s="20"/>
      <c r="D455" s="20"/>
      <c r="E455" s="20"/>
      <c r="F455" s="20"/>
      <c r="G455" s="20"/>
      <c r="H455" s="17"/>
      <c r="I455" s="17"/>
      <c r="J455" s="17"/>
      <c r="K455" s="17"/>
      <c r="L455" s="17"/>
      <c r="M455" s="17"/>
      <c r="N455" s="17"/>
      <c r="O455" s="20"/>
      <c r="P455" s="20"/>
      <c r="Q455" s="20"/>
      <c r="R455" s="20"/>
      <c r="T455" s="75"/>
    </row>
    <row r="457" spans="1:20" s="14" customFormat="1" x14ac:dyDescent="0.3">
      <c r="A457" s="17"/>
      <c r="B457" s="20"/>
      <c r="C457" s="20"/>
      <c r="D457" s="20"/>
      <c r="E457" s="20"/>
      <c r="F457" s="20"/>
      <c r="G457" s="20"/>
      <c r="H457" s="17"/>
      <c r="I457" s="17"/>
      <c r="J457" s="17"/>
      <c r="K457" s="17"/>
      <c r="L457" s="17"/>
      <c r="M457" s="17"/>
      <c r="N457" s="17"/>
      <c r="O457" s="20"/>
      <c r="P457" s="20"/>
      <c r="Q457" s="20"/>
      <c r="R457" s="20"/>
      <c r="T457" s="75"/>
    </row>
    <row r="459" spans="1:20" s="14" customFormat="1" x14ac:dyDescent="0.3">
      <c r="A459" s="17"/>
      <c r="B459" s="20"/>
      <c r="C459" s="20"/>
      <c r="D459" s="20"/>
      <c r="E459" s="20"/>
      <c r="F459" s="20"/>
      <c r="G459" s="20"/>
      <c r="H459" s="17"/>
      <c r="I459" s="17"/>
      <c r="J459" s="17"/>
      <c r="K459" s="17"/>
      <c r="L459" s="17"/>
      <c r="M459" s="17"/>
      <c r="N459" s="17"/>
      <c r="O459" s="20"/>
      <c r="P459" s="20"/>
      <c r="Q459" s="20"/>
      <c r="R459" s="20"/>
      <c r="T459" s="75"/>
    </row>
    <row r="461" spans="1:20" s="14" customFormat="1" x14ac:dyDescent="0.3">
      <c r="A461" s="17"/>
      <c r="B461" s="20"/>
      <c r="C461" s="20"/>
      <c r="D461" s="20"/>
      <c r="E461" s="20"/>
      <c r="F461" s="20"/>
      <c r="G461" s="20"/>
      <c r="H461" s="17"/>
      <c r="I461" s="17"/>
      <c r="J461" s="17"/>
      <c r="K461" s="17"/>
      <c r="L461" s="17"/>
      <c r="M461" s="17"/>
      <c r="N461" s="17"/>
      <c r="O461" s="20"/>
      <c r="P461" s="20"/>
      <c r="Q461" s="20"/>
      <c r="R461" s="20"/>
      <c r="T461" s="75"/>
    </row>
    <row r="463" spans="1:20" s="14" customFormat="1" x14ac:dyDescent="0.3">
      <c r="A463" s="17"/>
      <c r="B463" s="20"/>
      <c r="C463" s="20"/>
      <c r="D463" s="20"/>
      <c r="E463" s="20"/>
      <c r="F463" s="20"/>
      <c r="G463" s="20"/>
      <c r="H463" s="17"/>
      <c r="I463" s="17"/>
      <c r="J463" s="17"/>
      <c r="K463" s="17"/>
      <c r="L463" s="17"/>
      <c r="M463" s="17"/>
      <c r="N463" s="17"/>
      <c r="O463" s="20"/>
      <c r="P463" s="20"/>
      <c r="Q463" s="20"/>
      <c r="R463" s="20"/>
      <c r="T463" s="75"/>
    </row>
    <row r="465" spans="1:20" s="14" customFormat="1" x14ac:dyDescent="0.3">
      <c r="A465" s="17"/>
      <c r="B465" s="20"/>
      <c r="C465" s="20"/>
      <c r="D465" s="20"/>
      <c r="E465" s="20"/>
      <c r="F465" s="20"/>
      <c r="G465" s="20"/>
      <c r="H465" s="17"/>
      <c r="I465" s="17"/>
      <c r="J465" s="17"/>
      <c r="K465" s="17"/>
      <c r="L465" s="17"/>
      <c r="M465" s="17"/>
      <c r="N465" s="17"/>
      <c r="O465" s="20"/>
      <c r="P465" s="20"/>
      <c r="Q465" s="20"/>
      <c r="R465" s="20"/>
      <c r="T465" s="75"/>
    </row>
    <row r="467" spans="1:20" s="14" customFormat="1" x14ac:dyDescent="0.3">
      <c r="A467" s="17"/>
      <c r="B467" s="20"/>
      <c r="C467" s="20"/>
      <c r="D467" s="20"/>
      <c r="E467" s="20"/>
      <c r="F467" s="20"/>
      <c r="G467" s="20"/>
      <c r="H467" s="17"/>
      <c r="I467" s="17"/>
      <c r="J467" s="17"/>
      <c r="K467" s="17"/>
      <c r="L467" s="17"/>
      <c r="M467" s="17"/>
      <c r="N467" s="17"/>
      <c r="O467" s="20"/>
      <c r="P467" s="20"/>
      <c r="Q467" s="20"/>
      <c r="R467" s="20"/>
      <c r="T467" s="75"/>
    </row>
    <row r="469" spans="1:20" s="14" customFormat="1" x14ac:dyDescent="0.3">
      <c r="A469" s="17"/>
      <c r="B469" s="20"/>
      <c r="C469" s="20"/>
      <c r="D469" s="20"/>
      <c r="E469" s="20"/>
      <c r="F469" s="20"/>
      <c r="G469" s="20"/>
      <c r="H469" s="17"/>
      <c r="I469" s="17"/>
      <c r="J469" s="17"/>
      <c r="K469" s="17"/>
      <c r="L469" s="17"/>
      <c r="M469" s="17"/>
      <c r="N469" s="17"/>
      <c r="O469" s="20"/>
      <c r="P469" s="20"/>
      <c r="Q469" s="20"/>
      <c r="R469" s="20"/>
      <c r="T469" s="75"/>
    </row>
    <row r="471" spans="1:20" s="14" customFormat="1" x14ac:dyDescent="0.3">
      <c r="A471" s="17"/>
      <c r="B471" s="20"/>
      <c r="C471" s="20"/>
      <c r="D471" s="20"/>
      <c r="E471" s="20"/>
      <c r="F471" s="20"/>
      <c r="G471" s="20"/>
      <c r="H471" s="17"/>
      <c r="I471" s="17"/>
      <c r="J471" s="17"/>
      <c r="K471" s="17"/>
      <c r="L471" s="17"/>
      <c r="M471" s="17"/>
      <c r="N471" s="17"/>
      <c r="O471" s="20"/>
      <c r="P471" s="20"/>
      <c r="Q471" s="20"/>
      <c r="R471" s="20"/>
      <c r="T471" s="75"/>
    </row>
    <row r="473" spans="1:20" s="14" customFormat="1" x14ac:dyDescent="0.3">
      <c r="A473" s="17"/>
      <c r="B473" s="20"/>
      <c r="C473" s="20"/>
      <c r="D473" s="20"/>
      <c r="E473" s="20"/>
      <c r="F473" s="20"/>
      <c r="G473" s="20"/>
      <c r="H473" s="17"/>
      <c r="I473" s="17"/>
      <c r="J473" s="17"/>
      <c r="K473" s="17"/>
      <c r="L473" s="17"/>
      <c r="M473" s="17"/>
      <c r="N473" s="17"/>
      <c r="O473" s="20"/>
      <c r="P473" s="20"/>
      <c r="Q473" s="20"/>
      <c r="R473" s="20"/>
      <c r="T473" s="75"/>
    </row>
    <row r="475" spans="1:20" s="14" customFormat="1" x14ac:dyDescent="0.3">
      <c r="A475" s="17"/>
      <c r="B475" s="20"/>
      <c r="C475" s="20"/>
      <c r="D475" s="20"/>
      <c r="E475" s="20"/>
      <c r="F475" s="20"/>
      <c r="G475" s="20"/>
      <c r="H475" s="17"/>
      <c r="I475" s="17"/>
      <c r="J475" s="17"/>
      <c r="K475" s="17"/>
      <c r="L475" s="17"/>
      <c r="M475" s="17"/>
      <c r="N475" s="17"/>
      <c r="O475" s="20"/>
      <c r="P475" s="20"/>
      <c r="Q475" s="20"/>
      <c r="R475" s="20"/>
      <c r="T475" s="75"/>
    </row>
    <row r="477" spans="1:20" s="14" customFormat="1" x14ac:dyDescent="0.3">
      <c r="A477" s="17"/>
      <c r="B477" s="20"/>
      <c r="C477" s="20"/>
      <c r="D477" s="20"/>
      <c r="E477" s="20"/>
      <c r="F477" s="20"/>
      <c r="G477" s="20"/>
      <c r="H477" s="17"/>
      <c r="I477" s="17"/>
      <c r="J477" s="17"/>
      <c r="K477" s="17"/>
      <c r="L477" s="17"/>
      <c r="M477" s="17"/>
      <c r="N477" s="17"/>
      <c r="O477" s="20"/>
      <c r="P477" s="20"/>
      <c r="Q477" s="20"/>
      <c r="R477" s="20"/>
      <c r="T477" s="75"/>
    </row>
    <row r="479" spans="1:20" s="14" customFormat="1" x14ac:dyDescent="0.3">
      <c r="A479" s="17"/>
      <c r="B479" s="20"/>
      <c r="C479" s="20"/>
      <c r="D479" s="20"/>
      <c r="E479" s="20"/>
      <c r="F479" s="20"/>
      <c r="G479" s="20"/>
      <c r="H479" s="17"/>
      <c r="I479" s="17"/>
      <c r="J479" s="17"/>
      <c r="K479" s="17"/>
      <c r="L479" s="17"/>
      <c r="M479" s="17"/>
      <c r="N479" s="17"/>
      <c r="O479" s="20"/>
      <c r="P479" s="20"/>
      <c r="Q479" s="20"/>
      <c r="R479" s="20"/>
      <c r="T479" s="75"/>
    </row>
    <row r="481" spans="1:20" s="14" customFormat="1" x14ac:dyDescent="0.3">
      <c r="A481" s="17"/>
      <c r="B481" s="20"/>
      <c r="C481" s="20"/>
      <c r="D481" s="20"/>
      <c r="E481" s="20"/>
      <c r="F481" s="20"/>
      <c r="G481" s="20"/>
      <c r="H481" s="17"/>
      <c r="I481" s="17"/>
      <c r="J481" s="17"/>
      <c r="K481" s="17"/>
      <c r="L481" s="17"/>
      <c r="M481" s="17"/>
      <c r="N481" s="17"/>
      <c r="O481" s="20"/>
      <c r="P481" s="20"/>
      <c r="Q481" s="20"/>
      <c r="R481" s="20"/>
      <c r="T481" s="75"/>
    </row>
    <row r="483" spans="1:20" s="14" customFormat="1" x14ac:dyDescent="0.3">
      <c r="A483" s="17"/>
      <c r="B483" s="20"/>
      <c r="C483" s="20"/>
      <c r="D483" s="20"/>
      <c r="E483" s="20"/>
      <c r="F483" s="20"/>
      <c r="G483" s="20"/>
      <c r="H483" s="17"/>
      <c r="I483" s="17"/>
      <c r="J483" s="17"/>
      <c r="K483" s="17"/>
      <c r="L483" s="17"/>
      <c r="M483" s="17"/>
      <c r="N483" s="17"/>
      <c r="O483" s="20"/>
      <c r="P483" s="20"/>
      <c r="Q483" s="20"/>
      <c r="R483" s="20"/>
      <c r="T483" s="75"/>
    </row>
    <row r="485" spans="1:20" s="14" customFormat="1" x14ac:dyDescent="0.3">
      <c r="A485" s="17"/>
      <c r="B485" s="20"/>
      <c r="C485" s="20"/>
      <c r="D485" s="20"/>
      <c r="E485" s="20"/>
      <c r="F485" s="20"/>
      <c r="G485" s="20"/>
      <c r="H485" s="17"/>
      <c r="I485" s="17"/>
      <c r="J485" s="17"/>
      <c r="K485" s="17"/>
      <c r="L485" s="17"/>
      <c r="M485" s="17"/>
      <c r="N485" s="17"/>
      <c r="O485" s="20"/>
      <c r="P485" s="20"/>
      <c r="Q485" s="20"/>
      <c r="R485" s="20"/>
      <c r="T485" s="75"/>
    </row>
    <row r="487" spans="1:20" s="14" customFormat="1" x14ac:dyDescent="0.3">
      <c r="A487" s="17"/>
      <c r="B487" s="20"/>
      <c r="C487" s="20"/>
      <c r="D487" s="20"/>
      <c r="E487" s="20"/>
      <c r="F487" s="20"/>
      <c r="G487" s="20"/>
      <c r="H487" s="17"/>
      <c r="I487" s="17"/>
      <c r="J487" s="17"/>
      <c r="K487" s="17"/>
      <c r="L487" s="17"/>
      <c r="M487" s="17"/>
      <c r="N487" s="17"/>
      <c r="O487" s="20"/>
      <c r="P487" s="20"/>
      <c r="Q487" s="20"/>
      <c r="R487" s="20"/>
      <c r="T487" s="75"/>
    </row>
    <row r="489" spans="1:20" s="14" customFormat="1" x14ac:dyDescent="0.3">
      <c r="A489" s="17"/>
      <c r="B489" s="20"/>
      <c r="C489" s="20"/>
      <c r="D489" s="20"/>
      <c r="E489" s="20"/>
      <c r="F489" s="20"/>
      <c r="G489" s="20"/>
      <c r="H489" s="17"/>
      <c r="I489" s="17"/>
      <c r="J489" s="17"/>
      <c r="K489" s="17"/>
      <c r="L489" s="17"/>
      <c r="M489" s="17"/>
      <c r="N489" s="17"/>
      <c r="O489" s="20"/>
      <c r="P489" s="20"/>
      <c r="Q489" s="20"/>
      <c r="R489" s="20"/>
      <c r="T489" s="75"/>
    </row>
    <row r="491" spans="1:20" s="14" customFormat="1" x14ac:dyDescent="0.3">
      <c r="A491" s="17"/>
      <c r="B491" s="20"/>
      <c r="C491" s="20"/>
      <c r="D491" s="20"/>
      <c r="E491" s="20"/>
      <c r="F491" s="20"/>
      <c r="G491" s="20"/>
      <c r="H491" s="17"/>
      <c r="I491" s="17"/>
      <c r="J491" s="17"/>
      <c r="K491" s="17"/>
      <c r="L491" s="17"/>
      <c r="M491" s="17"/>
      <c r="N491" s="17"/>
      <c r="O491" s="20"/>
      <c r="P491" s="20"/>
      <c r="Q491" s="20"/>
      <c r="R491" s="20"/>
      <c r="T491" s="75"/>
    </row>
    <row r="493" spans="1:20" s="14" customFormat="1" x14ac:dyDescent="0.3">
      <c r="A493" s="17"/>
      <c r="B493" s="20"/>
      <c r="C493" s="20"/>
      <c r="D493" s="20"/>
      <c r="E493" s="20"/>
      <c r="F493" s="20"/>
      <c r="G493" s="20"/>
      <c r="H493" s="17"/>
      <c r="I493" s="17"/>
      <c r="J493" s="17"/>
      <c r="K493" s="17"/>
      <c r="L493" s="17"/>
      <c r="M493" s="17"/>
      <c r="N493" s="17"/>
      <c r="O493" s="20"/>
      <c r="P493" s="20"/>
      <c r="Q493" s="20"/>
      <c r="R493" s="20"/>
      <c r="T493" s="75"/>
    </row>
    <row r="495" spans="1:20" s="14" customFormat="1" x14ac:dyDescent="0.3">
      <c r="A495" s="17"/>
      <c r="B495" s="20"/>
      <c r="C495" s="20"/>
      <c r="D495" s="20"/>
      <c r="E495" s="20"/>
      <c r="F495" s="20"/>
      <c r="G495" s="20"/>
      <c r="H495" s="17"/>
      <c r="I495" s="17"/>
      <c r="J495" s="17"/>
      <c r="K495" s="17"/>
      <c r="L495" s="17"/>
      <c r="M495" s="17"/>
      <c r="N495" s="17"/>
      <c r="O495" s="20"/>
      <c r="P495" s="20"/>
      <c r="Q495" s="20"/>
      <c r="R495" s="20"/>
      <c r="T495" s="75"/>
    </row>
    <row r="497" spans="1:20" s="14" customFormat="1" x14ac:dyDescent="0.3">
      <c r="A497" s="17"/>
      <c r="B497" s="20"/>
      <c r="C497" s="20"/>
      <c r="D497" s="20"/>
      <c r="E497" s="20"/>
      <c r="F497" s="20"/>
      <c r="G497" s="20"/>
      <c r="H497" s="17"/>
      <c r="I497" s="17"/>
      <c r="J497" s="17"/>
      <c r="K497" s="17"/>
      <c r="L497" s="17"/>
      <c r="M497" s="17"/>
      <c r="N497" s="17"/>
      <c r="O497" s="20"/>
      <c r="P497" s="20"/>
      <c r="Q497" s="20"/>
      <c r="R497" s="20"/>
      <c r="T497" s="75"/>
    </row>
    <row r="499" spans="1:20" s="14" customFormat="1" x14ac:dyDescent="0.3">
      <c r="A499" s="17"/>
      <c r="B499" s="20"/>
      <c r="C499" s="20"/>
      <c r="D499" s="20"/>
      <c r="E499" s="20"/>
      <c r="F499" s="20"/>
      <c r="G499" s="20"/>
      <c r="H499" s="17"/>
      <c r="I499" s="17"/>
      <c r="J499" s="17"/>
      <c r="K499" s="17"/>
      <c r="L499" s="17"/>
      <c r="M499" s="17"/>
      <c r="N499" s="17"/>
      <c r="O499" s="20"/>
      <c r="P499" s="20"/>
      <c r="Q499" s="20"/>
      <c r="R499" s="20"/>
      <c r="T499" s="75"/>
    </row>
    <row r="501" spans="1:20" s="14" customFormat="1" x14ac:dyDescent="0.3">
      <c r="A501" s="17"/>
      <c r="B501" s="20"/>
      <c r="C501" s="20"/>
      <c r="D501" s="20"/>
      <c r="E501" s="20"/>
      <c r="F501" s="20"/>
      <c r="G501" s="20"/>
      <c r="H501" s="17"/>
      <c r="I501" s="17"/>
      <c r="J501" s="17"/>
      <c r="K501" s="17"/>
      <c r="L501" s="17"/>
      <c r="M501" s="17"/>
      <c r="N501" s="17"/>
      <c r="O501" s="20"/>
      <c r="P501" s="20"/>
      <c r="Q501" s="20"/>
      <c r="R501" s="20"/>
      <c r="T501" s="75"/>
    </row>
    <row r="503" spans="1:20" s="14" customFormat="1" x14ac:dyDescent="0.3">
      <c r="A503" s="17"/>
      <c r="B503" s="20"/>
      <c r="C503" s="20"/>
      <c r="D503" s="20"/>
      <c r="E503" s="20"/>
      <c r="F503" s="20"/>
      <c r="G503" s="20"/>
      <c r="H503" s="17"/>
      <c r="I503" s="17"/>
      <c r="J503" s="17"/>
      <c r="K503" s="17"/>
      <c r="L503" s="17"/>
      <c r="M503" s="17"/>
      <c r="N503" s="17"/>
      <c r="O503" s="20"/>
      <c r="P503" s="20"/>
      <c r="Q503" s="20"/>
      <c r="R503" s="20"/>
      <c r="T503" s="75"/>
    </row>
  </sheetData>
  <autoFilter ref="A1:S1" xr:uid="{F5654EC1-31EB-4CC3-8D94-9C67F1F75600}">
    <sortState xmlns:xlrd2="http://schemas.microsoft.com/office/spreadsheetml/2017/richdata2" ref="A2:S28">
      <sortCondition ref="C1"/>
    </sortState>
  </autoFilter>
  <mergeCells count="1">
    <mergeCell ref="T1:T28"/>
  </mergeCells>
  <dataValidations count="8">
    <dataValidation allowBlank="1" showErrorMessage="1" promptTitle="Use the dropdown." prompt="Job groups are used in the next sheet, 3. AUUA. " sqref="C1" xr:uid="{4B7FFB3C-C27B-4C1C-A2EA-40C7E1C41A83}"/>
    <dataValidation allowBlank="1" showErrorMessage="1" promptTitle="Examples:" prompt="Human Resources_x000a_IT_x000a_Sales_x000a_Accounting_x000a_Customer Support_x000a_Administration_x000a_Patient Care_x000a_Operations" sqref="A1" xr:uid="{7C61EFC0-B9FA-4C82-88BA-717D0A79C430}"/>
    <dataValidation allowBlank="1" showErrorMessage="1" promptTitle="Be Specific:" prompt="Manager of Operations _x000a_President _x000a_IT Analyst _x000a_Sales Associate _x000a_Accounting Manager" sqref="B1" xr:uid="{184B7956-0C77-4F58-912F-BEB8936DDCC6}"/>
    <dataValidation allowBlank="1" showErrorMessage="1" promptTitle="Example:" prompt="$40,000 - $50,000_x000a_$85,000 - $95,000" sqref="E1" xr:uid="{F76184AD-2950-4546-A918-1A7869CF0A91}"/>
    <dataValidation allowBlank="1" showInputMessage="1" showErrorMessage="1" promptTitle="Example" prompt="$60,000 - $70,000 " sqref="E2" xr:uid="{A404CD0F-23E7-4E41-B070-001CA72E0196}"/>
    <dataValidation type="list" allowBlank="1" showInputMessage="1" showErrorMessage="1" errorTitle="Error" error="Please select from the job group list. You cannot create your own job group. " sqref="C2:C5515" xr:uid="{3F6F9F34-46DD-46BD-BB44-5C4482ECCE28}">
      <formula1>"Officials and Managers, Professionals, Technicians, Sales, Office/Clerical, Skilled Craft, Operatives, Laborers, Service Workers"</formula1>
    </dataValidation>
    <dataValidation allowBlank="1" showErrorMessage="1" promptTitle="Example:" prompt="$15.00_x000a_$20.00_x000a_$40.00" sqref="D1" xr:uid="{6B932D33-2FB6-4B62-9E36-555A230204CC}"/>
    <dataValidation allowBlank="1" showErrorMessage="1" promptTitle="Total Number of Employees" prompt="Example: 12" sqref="F1:S1" xr:uid="{70591526-7B93-4A62-B56C-37842209F030}"/>
  </dataValidations>
  <pageMargins left="0.25" right="0.25" top="0.75" bottom="0.75" header="0.3" footer="0.3"/>
  <pageSetup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8B8B-BE45-48C8-96D3-FDC4FAE37852}">
  <sheetPr>
    <pageSetUpPr fitToPage="1"/>
  </sheetPr>
  <dimension ref="A1:O19"/>
  <sheetViews>
    <sheetView workbookViewId="0">
      <selection activeCell="A23" sqref="A23"/>
    </sheetView>
  </sheetViews>
  <sheetFormatPr defaultColWidth="8.77734375" defaultRowHeight="14.4" x14ac:dyDescent="0.3"/>
  <cols>
    <col min="1" max="2" width="22.44140625" customWidth="1"/>
    <col min="3" max="3" width="28.77734375" bestFit="1" customWidth="1"/>
    <col min="4" max="4" width="18.33203125" customWidth="1"/>
    <col min="5" max="5" width="10.109375" customWidth="1"/>
    <col min="6" max="6" width="10.77734375" customWidth="1"/>
    <col min="7" max="7" width="10.109375" customWidth="1"/>
    <col min="8" max="8" width="13.44140625" customWidth="1"/>
    <col min="10" max="10" width="14.6640625" customWidth="1"/>
    <col min="11" max="11" width="13.6640625" customWidth="1"/>
    <col min="12" max="12" width="15.6640625" customWidth="1"/>
    <col min="13" max="13" width="14" customWidth="1"/>
    <col min="14" max="14" width="12.77734375" customWidth="1"/>
    <col min="15" max="15" width="13.6640625" customWidth="1"/>
  </cols>
  <sheetData>
    <row r="1" spans="1:15" ht="16.2" thickBot="1" x14ac:dyDescent="0.35">
      <c r="A1" s="157" t="s">
        <v>59</v>
      </c>
      <c r="B1" s="157"/>
      <c r="C1" s="157"/>
      <c r="D1" s="157"/>
      <c r="E1" s="157"/>
      <c r="F1" s="157"/>
      <c r="G1" s="157"/>
      <c r="H1" s="157"/>
      <c r="I1" s="157"/>
      <c r="J1" s="157"/>
      <c r="K1" s="81"/>
    </row>
    <row r="2" spans="1:15" ht="15" customHeight="1" x14ac:dyDescent="0.3">
      <c r="A2" s="158" t="s">
        <v>30</v>
      </c>
      <c r="B2" s="164" t="s">
        <v>52</v>
      </c>
      <c r="C2" s="164"/>
      <c r="D2" s="164"/>
      <c r="E2" s="164"/>
      <c r="F2" s="164"/>
      <c r="G2" s="164"/>
      <c r="H2" s="164"/>
      <c r="I2" s="164"/>
      <c r="J2" s="165"/>
      <c r="K2" s="58"/>
      <c r="L2" s="58"/>
      <c r="M2" s="58"/>
      <c r="N2" s="58"/>
      <c r="O2" s="58"/>
    </row>
    <row r="3" spans="1:15" ht="15" thickBot="1" x14ac:dyDescent="0.35">
      <c r="A3" s="159"/>
      <c r="B3" s="162" t="s">
        <v>35</v>
      </c>
      <c r="C3" s="162"/>
      <c r="D3" s="162"/>
      <c r="E3" s="162"/>
      <c r="F3" s="162"/>
      <c r="G3" s="162"/>
      <c r="H3" s="162"/>
      <c r="I3" s="162"/>
      <c r="J3" s="163"/>
      <c r="K3" s="59"/>
      <c r="L3" s="59"/>
      <c r="M3" s="59"/>
      <c r="N3" s="59"/>
      <c r="O3" s="59"/>
    </row>
    <row r="4" spans="1:15" ht="16.2" thickBot="1" x14ac:dyDescent="0.35">
      <c r="A4" s="80" t="s">
        <v>53</v>
      </c>
      <c r="B4" s="169" t="s">
        <v>58</v>
      </c>
      <c r="C4" s="169"/>
      <c r="D4" s="169"/>
      <c r="E4" s="169"/>
      <c r="F4" s="169"/>
      <c r="G4" s="169"/>
      <c r="H4" s="169"/>
      <c r="I4" s="169"/>
      <c r="J4" s="170"/>
      <c r="K4" s="59"/>
      <c r="L4" s="59"/>
      <c r="M4" s="59"/>
      <c r="N4" s="59"/>
      <c r="O4" s="59"/>
    </row>
    <row r="5" spans="1:15" x14ac:dyDescent="0.3">
      <c r="A5" s="160" t="s">
        <v>29</v>
      </c>
      <c r="B5" s="166" t="s">
        <v>34</v>
      </c>
      <c r="C5" s="166"/>
      <c r="D5" s="166"/>
      <c r="E5" s="166"/>
      <c r="F5" s="166"/>
      <c r="G5" s="166"/>
      <c r="H5" s="166"/>
      <c r="I5" s="166"/>
      <c r="J5" s="167"/>
      <c r="K5" s="57"/>
      <c r="L5" s="57"/>
      <c r="M5" s="57"/>
      <c r="N5" s="57"/>
      <c r="O5" s="57"/>
    </row>
    <row r="6" spans="1:15" ht="19.5" customHeight="1" thickBot="1" x14ac:dyDescent="0.35">
      <c r="A6" s="161"/>
      <c r="B6" s="168" t="s">
        <v>36</v>
      </c>
      <c r="C6" s="168"/>
      <c r="D6" s="168"/>
      <c r="E6" s="168"/>
      <c r="F6" s="168"/>
      <c r="G6" s="168"/>
      <c r="H6" s="168"/>
      <c r="I6" s="168"/>
      <c r="J6" s="61"/>
      <c r="K6" s="60"/>
      <c r="L6" s="60"/>
      <c r="M6" s="60"/>
      <c r="N6" s="60"/>
      <c r="O6" s="60"/>
    </row>
    <row r="7" spans="1:15" s="15" customFormat="1" x14ac:dyDescent="0.3">
      <c r="A7" s="145" t="s">
        <v>3</v>
      </c>
      <c r="B7" s="142" t="s">
        <v>31</v>
      </c>
      <c r="C7" s="148" t="s">
        <v>13</v>
      </c>
      <c r="D7" s="151" t="s">
        <v>19</v>
      </c>
      <c r="E7" s="154" t="s">
        <v>23</v>
      </c>
      <c r="F7" s="124" t="s">
        <v>32</v>
      </c>
      <c r="G7" s="136" t="s">
        <v>20</v>
      </c>
      <c r="H7" s="139" t="s">
        <v>21</v>
      </c>
      <c r="I7" s="139" t="s">
        <v>22</v>
      </c>
      <c r="J7" s="133" t="s">
        <v>24</v>
      </c>
      <c r="K7" s="121" t="s">
        <v>25</v>
      </c>
      <c r="L7" s="124" t="s">
        <v>33</v>
      </c>
      <c r="M7" s="127" t="s">
        <v>26</v>
      </c>
      <c r="N7" s="133" t="s">
        <v>27</v>
      </c>
      <c r="O7" s="130" t="s">
        <v>28</v>
      </c>
    </row>
    <row r="8" spans="1:15" s="15" customFormat="1" ht="15.75" customHeight="1" x14ac:dyDescent="0.3">
      <c r="A8" s="146"/>
      <c r="B8" s="143"/>
      <c r="C8" s="149"/>
      <c r="D8" s="152"/>
      <c r="E8" s="155"/>
      <c r="F8" s="125"/>
      <c r="G8" s="137"/>
      <c r="H8" s="140"/>
      <c r="I8" s="140"/>
      <c r="J8" s="134"/>
      <c r="K8" s="122"/>
      <c r="L8" s="125"/>
      <c r="M8" s="128"/>
      <c r="N8" s="134"/>
      <c r="O8" s="131"/>
    </row>
    <row r="9" spans="1:15" s="15" customFormat="1" ht="33" customHeight="1" thickBot="1" x14ac:dyDescent="0.35">
      <c r="A9" s="147"/>
      <c r="B9" s="144"/>
      <c r="C9" s="150"/>
      <c r="D9" s="153"/>
      <c r="E9" s="156"/>
      <c r="F9" s="126"/>
      <c r="G9" s="138"/>
      <c r="H9" s="141"/>
      <c r="I9" s="141"/>
      <c r="J9" s="135"/>
      <c r="K9" s="123"/>
      <c r="L9" s="126"/>
      <c r="M9" s="129"/>
      <c r="N9" s="135"/>
      <c r="O9" s="132"/>
    </row>
    <row r="10" spans="1:15" x14ac:dyDescent="0.3">
      <c r="A10" s="6" t="s">
        <v>4</v>
      </c>
      <c r="B10" s="47"/>
      <c r="C10" s="62">
        <f>'2. WUA'!V2</f>
        <v>0</v>
      </c>
      <c r="D10" s="6">
        <f>'2. WUA'!W2</f>
        <v>0</v>
      </c>
      <c r="E10" s="63">
        <f t="shared" ref="E10:E18" si="0">IF($C10&gt;0,D10*100/$C10,0)</f>
        <v>0</v>
      </c>
      <c r="F10" s="56"/>
      <c r="G10" s="71">
        <f>TRUNC($C10*(F10/100),0)</f>
        <v>0</v>
      </c>
      <c r="H10" s="64">
        <f t="shared" ref="H10:H18" si="1">IF(G10&gt;D10,G10-D10,0)</f>
        <v>0</v>
      </c>
      <c r="I10" s="65" t="b">
        <f t="shared" ref="I10:I18" si="2">IF(H10&gt;0, F10/100)</f>
        <v>0</v>
      </c>
      <c r="J10" s="66">
        <f>'2. WUA'!X2</f>
        <v>0</v>
      </c>
      <c r="K10" s="67">
        <f>IF($C10&gt;0,J10*100/C10,0)</f>
        <v>0</v>
      </c>
      <c r="L10" s="56"/>
      <c r="M10" s="68">
        <f>TRUNC($C10*(L10/100),0)</f>
        <v>0</v>
      </c>
      <c r="N10" s="64">
        <f>IF(M10&gt;J10,M10-J10,0)</f>
        <v>0</v>
      </c>
      <c r="O10" s="69" t="b">
        <f t="shared" ref="O10:O18" si="3">IF(N10&gt;0, L10/100)</f>
        <v>0</v>
      </c>
    </row>
    <row r="11" spans="1:15" x14ac:dyDescent="0.3">
      <c r="A11" s="1" t="s">
        <v>5</v>
      </c>
      <c r="B11" s="48"/>
      <c r="C11" s="2">
        <f>'2. WUA'!V3</f>
        <v>0</v>
      </c>
      <c r="D11" s="1">
        <f>'2. WUA'!W3</f>
        <v>0</v>
      </c>
      <c r="E11" s="7">
        <f t="shared" si="0"/>
        <v>0</v>
      </c>
      <c r="F11" s="49"/>
      <c r="G11" s="72">
        <f>TRUNC($C11*(F11/100),0)</f>
        <v>0</v>
      </c>
      <c r="H11" s="4">
        <f t="shared" si="1"/>
        <v>0</v>
      </c>
      <c r="I11" s="52" t="b">
        <f t="shared" si="2"/>
        <v>0</v>
      </c>
      <c r="J11" s="54">
        <f>'2. WUA'!X3</f>
        <v>0</v>
      </c>
      <c r="K11" s="53">
        <f>IF($C11&gt;0,J11*100/C11,0)</f>
        <v>0</v>
      </c>
      <c r="L11" s="49"/>
      <c r="M11" s="3">
        <f>TRUNC($C11*(L11/100),0)</f>
        <v>0</v>
      </c>
      <c r="N11" s="4">
        <f t="shared" ref="N11:N18" si="4">IF(M11&gt;J11,M11-J11,0)</f>
        <v>0</v>
      </c>
      <c r="O11" s="5" t="b">
        <f t="shared" si="3"/>
        <v>0</v>
      </c>
    </row>
    <row r="12" spans="1:15" x14ac:dyDescent="0.3">
      <c r="A12" s="1" t="s">
        <v>1</v>
      </c>
      <c r="B12" s="48"/>
      <c r="C12" s="2">
        <f>'2. WUA'!V4</f>
        <v>0</v>
      </c>
      <c r="D12" s="1">
        <f>'2. WUA'!W4</f>
        <v>0</v>
      </c>
      <c r="E12" s="7">
        <f t="shared" si="0"/>
        <v>0</v>
      </c>
      <c r="F12" s="49"/>
      <c r="G12" s="72">
        <f t="shared" ref="G12:G18" si="5">TRUNC($C12*(F12/100),0)</f>
        <v>0</v>
      </c>
      <c r="H12" s="4">
        <f t="shared" si="1"/>
        <v>0</v>
      </c>
      <c r="I12" s="52" t="b">
        <f t="shared" si="2"/>
        <v>0</v>
      </c>
      <c r="J12" s="54">
        <f>'2. WUA'!X4</f>
        <v>0</v>
      </c>
      <c r="K12" s="53">
        <f t="shared" ref="K12:K18" si="6">IF($C12&gt;0,J12*100/C12,0)</f>
        <v>0</v>
      </c>
      <c r="L12" s="49"/>
      <c r="M12" s="3">
        <f t="shared" ref="M12:M18" si="7">TRUNC($C12*(L12/100),0)</f>
        <v>0</v>
      </c>
      <c r="N12" s="4">
        <f t="shared" si="4"/>
        <v>0</v>
      </c>
      <c r="O12" s="5" t="b">
        <f t="shared" si="3"/>
        <v>0</v>
      </c>
    </row>
    <row r="13" spans="1:15" x14ac:dyDescent="0.3">
      <c r="A13" s="1" t="s">
        <v>0</v>
      </c>
      <c r="B13" s="48"/>
      <c r="C13" s="2">
        <f>'2. WUA'!V5</f>
        <v>0</v>
      </c>
      <c r="D13" s="1">
        <f>'2. WUA'!W5</f>
        <v>0</v>
      </c>
      <c r="E13" s="7">
        <f t="shared" si="0"/>
        <v>0</v>
      </c>
      <c r="F13" s="49"/>
      <c r="G13" s="72">
        <f t="shared" si="5"/>
        <v>0</v>
      </c>
      <c r="H13" s="4">
        <f t="shared" si="1"/>
        <v>0</v>
      </c>
      <c r="I13" s="52" t="b">
        <f t="shared" si="2"/>
        <v>0</v>
      </c>
      <c r="J13" s="54">
        <f>'2. WUA'!X5</f>
        <v>0</v>
      </c>
      <c r="K13" s="53">
        <f t="shared" si="6"/>
        <v>0</v>
      </c>
      <c r="L13" s="49"/>
      <c r="M13" s="3">
        <f t="shared" si="7"/>
        <v>0</v>
      </c>
      <c r="N13" s="4">
        <f t="shared" si="4"/>
        <v>0</v>
      </c>
      <c r="O13" s="5" t="b">
        <f t="shared" si="3"/>
        <v>0</v>
      </c>
    </row>
    <row r="14" spans="1:15" x14ac:dyDescent="0.3">
      <c r="A14" s="1" t="s">
        <v>6</v>
      </c>
      <c r="B14" s="48"/>
      <c r="C14" s="2">
        <f>'2. WUA'!V6</f>
        <v>0</v>
      </c>
      <c r="D14" s="1">
        <f>'2. WUA'!W6</f>
        <v>0</v>
      </c>
      <c r="E14" s="7">
        <f t="shared" si="0"/>
        <v>0</v>
      </c>
      <c r="F14" s="49"/>
      <c r="G14" s="72">
        <f t="shared" si="5"/>
        <v>0</v>
      </c>
      <c r="H14" s="4">
        <f t="shared" si="1"/>
        <v>0</v>
      </c>
      <c r="I14" s="52" t="b">
        <f t="shared" si="2"/>
        <v>0</v>
      </c>
      <c r="J14" s="54">
        <f>'2. WUA'!X6</f>
        <v>0</v>
      </c>
      <c r="K14" s="53">
        <f t="shared" si="6"/>
        <v>0</v>
      </c>
      <c r="L14" s="49"/>
      <c r="M14" s="3">
        <f t="shared" si="7"/>
        <v>0</v>
      </c>
      <c r="N14" s="4">
        <f t="shared" si="4"/>
        <v>0</v>
      </c>
      <c r="O14" s="5" t="b">
        <f t="shared" si="3"/>
        <v>0</v>
      </c>
    </row>
    <row r="15" spans="1:15" x14ac:dyDescent="0.3">
      <c r="A15" s="1" t="s">
        <v>7</v>
      </c>
      <c r="B15" s="48"/>
      <c r="C15" s="2">
        <f>'2. WUA'!V7</f>
        <v>0</v>
      </c>
      <c r="D15" s="1">
        <f>'2. WUA'!W7</f>
        <v>0</v>
      </c>
      <c r="E15" s="7">
        <f t="shared" si="0"/>
        <v>0</v>
      </c>
      <c r="F15" s="49"/>
      <c r="G15" s="72">
        <f t="shared" si="5"/>
        <v>0</v>
      </c>
      <c r="H15" s="4">
        <f t="shared" si="1"/>
        <v>0</v>
      </c>
      <c r="I15" s="52" t="b">
        <f t="shared" si="2"/>
        <v>0</v>
      </c>
      <c r="J15" s="54">
        <f>'2. WUA'!X7</f>
        <v>0</v>
      </c>
      <c r="K15" s="53">
        <f t="shared" si="6"/>
        <v>0</v>
      </c>
      <c r="L15" s="49"/>
      <c r="M15" s="3">
        <f t="shared" si="7"/>
        <v>0</v>
      </c>
      <c r="N15" s="4">
        <f t="shared" si="4"/>
        <v>0</v>
      </c>
      <c r="O15" s="5" t="b">
        <f t="shared" si="3"/>
        <v>0</v>
      </c>
    </row>
    <row r="16" spans="1:15" x14ac:dyDescent="0.3">
      <c r="A16" s="1" t="s">
        <v>8</v>
      </c>
      <c r="B16" s="48"/>
      <c r="C16" s="2">
        <f>'2. WUA'!V8</f>
        <v>0</v>
      </c>
      <c r="D16" s="1">
        <f>'2. WUA'!W8</f>
        <v>0</v>
      </c>
      <c r="E16" s="7">
        <f t="shared" si="0"/>
        <v>0</v>
      </c>
      <c r="F16" s="49"/>
      <c r="G16" s="72">
        <f t="shared" si="5"/>
        <v>0</v>
      </c>
      <c r="H16" s="4">
        <f t="shared" si="1"/>
        <v>0</v>
      </c>
      <c r="I16" s="52" t="b">
        <f t="shared" si="2"/>
        <v>0</v>
      </c>
      <c r="J16" s="54">
        <f>'2. WUA'!X8</f>
        <v>0</v>
      </c>
      <c r="K16" s="53">
        <f t="shared" si="6"/>
        <v>0</v>
      </c>
      <c r="L16" s="49"/>
      <c r="M16" s="3">
        <f t="shared" si="7"/>
        <v>0</v>
      </c>
      <c r="N16" s="4">
        <f t="shared" si="4"/>
        <v>0</v>
      </c>
      <c r="O16" s="5" t="b">
        <f t="shared" si="3"/>
        <v>0</v>
      </c>
    </row>
    <row r="17" spans="1:15" x14ac:dyDescent="0.3">
      <c r="A17" s="1" t="s">
        <v>9</v>
      </c>
      <c r="B17" s="48"/>
      <c r="C17" s="2">
        <f>'2. WUA'!V9</f>
        <v>0</v>
      </c>
      <c r="D17" s="1">
        <f>'2. WUA'!W9</f>
        <v>0</v>
      </c>
      <c r="E17" s="7">
        <f t="shared" si="0"/>
        <v>0</v>
      </c>
      <c r="F17" s="49"/>
      <c r="G17" s="72">
        <f t="shared" si="5"/>
        <v>0</v>
      </c>
      <c r="H17" s="4">
        <f t="shared" si="1"/>
        <v>0</v>
      </c>
      <c r="I17" s="52" t="b">
        <f t="shared" si="2"/>
        <v>0</v>
      </c>
      <c r="J17" s="54">
        <f>'2. WUA'!X9</f>
        <v>0</v>
      </c>
      <c r="K17" s="53">
        <f t="shared" si="6"/>
        <v>0</v>
      </c>
      <c r="L17" s="49"/>
      <c r="M17" s="3">
        <f t="shared" si="7"/>
        <v>0</v>
      </c>
      <c r="N17" s="4">
        <f t="shared" si="4"/>
        <v>0</v>
      </c>
      <c r="O17" s="5" t="b">
        <f t="shared" si="3"/>
        <v>0</v>
      </c>
    </row>
    <row r="18" spans="1:15" x14ac:dyDescent="0.3">
      <c r="A18" s="1" t="s">
        <v>10</v>
      </c>
      <c r="B18" s="48"/>
      <c r="C18" s="2">
        <f>'2. WUA'!V10</f>
        <v>0</v>
      </c>
      <c r="D18" s="1">
        <f>'2. WUA'!W10</f>
        <v>0</v>
      </c>
      <c r="E18" s="7">
        <f t="shared" si="0"/>
        <v>0</v>
      </c>
      <c r="F18" s="49"/>
      <c r="G18" s="72">
        <f t="shared" si="5"/>
        <v>0</v>
      </c>
      <c r="H18" s="4">
        <f t="shared" si="1"/>
        <v>0</v>
      </c>
      <c r="I18" s="52" t="b">
        <f t="shared" si="2"/>
        <v>0</v>
      </c>
      <c r="J18" s="54">
        <f>'2. WUA'!X10</f>
        <v>0</v>
      </c>
      <c r="K18" s="53">
        <f t="shared" si="6"/>
        <v>0</v>
      </c>
      <c r="L18" s="49"/>
      <c r="M18" s="3">
        <f t="shared" si="7"/>
        <v>0</v>
      </c>
      <c r="N18" s="4">
        <f t="shared" si="4"/>
        <v>0</v>
      </c>
      <c r="O18" s="5" t="b">
        <f t="shared" si="3"/>
        <v>0</v>
      </c>
    </row>
    <row r="19" spans="1:15" x14ac:dyDescent="0.3">
      <c r="A19" s="50" t="s">
        <v>14</v>
      </c>
      <c r="B19" s="55"/>
      <c r="C19" s="51">
        <f>SUM(C10:C18)</f>
        <v>0</v>
      </c>
      <c r="D19" s="51">
        <f>SUM(D10:D18)</f>
        <v>0</v>
      </c>
      <c r="E19" s="76"/>
      <c r="F19" s="76"/>
      <c r="G19" s="70">
        <f>SUM(G10:G18)</f>
        <v>0</v>
      </c>
      <c r="H19" s="51">
        <f>SUM(H10:H18)</f>
        <v>0</v>
      </c>
      <c r="I19" s="76"/>
      <c r="J19" s="51">
        <f>SUM(J10:J18)</f>
        <v>0</v>
      </c>
      <c r="K19" s="77"/>
      <c r="L19" s="76"/>
      <c r="M19" s="70">
        <f>SUM(M10:M18)</f>
        <v>0</v>
      </c>
      <c r="N19" s="51">
        <f>SUM(N10:N18)</f>
        <v>0</v>
      </c>
      <c r="O19" s="78"/>
    </row>
  </sheetData>
  <mergeCells count="23">
    <mergeCell ref="A1:J1"/>
    <mergeCell ref="A2:A3"/>
    <mergeCell ref="A5:A6"/>
    <mergeCell ref="B3:J3"/>
    <mergeCell ref="B2:J2"/>
    <mergeCell ref="B5:J5"/>
    <mergeCell ref="B6:I6"/>
    <mergeCell ref="B4:J4"/>
    <mergeCell ref="B7:B9"/>
    <mergeCell ref="A7:A9"/>
    <mergeCell ref="C7:C9"/>
    <mergeCell ref="D7:D9"/>
    <mergeCell ref="E7:E9"/>
    <mergeCell ref="F7:F9"/>
    <mergeCell ref="G7:G9"/>
    <mergeCell ref="H7:H9"/>
    <mergeCell ref="I7:I9"/>
    <mergeCell ref="J7:J9"/>
    <mergeCell ref="K7:K9"/>
    <mergeCell ref="L7:L9"/>
    <mergeCell ref="M7:M9"/>
    <mergeCell ref="O7:O9"/>
    <mergeCell ref="N7:N9"/>
  </mergeCells>
  <conditionalFormatting sqref="E10:E18">
    <cfRule type="expression" dxfId="6" priority="2" stopIfTrue="1">
      <formula>C10=0</formula>
    </cfRule>
  </conditionalFormatting>
  <conditionalFormatting sqref="G10:G19">
    <cfRule type="expression" dxfId="5" priority="7" stopIfTrue="1">
      <formula>C10=0</formula>
    </cfRule>
  </conditionalFormatting>
  <conditionalFormatting sqref="H10:H19">
    <cfRule type="expression" dxfId="4" priority="4" stopIfTrue="1">
      <formula>C10=0</formula>
    </cfRule>
  </conditionalFormatting>
  <conditionalFormatting sqref="I10:I18 O10:O19">
    <cfRule type="expression" dxfId="3" priority="1" stopIfTrue="1">
      <formula>H10=0</formula>
    </cfRule>
  </conditionalFormatting>
  <conditionalFormatting sqref="K10:K18">
    <cfRule type="expression" dxfId="2" priority="3" stopIfTrue="1">
      <formula>C10=0</formula>
    </cfRule>
  </conditionalFormatting>
  <conditionalFormatting sqref="M10:M19">
    <cfRule type="expression" dxfId="1" priority="6" stopIfTrue="1">
      <formula>C10=0</formula>
    </cfRule>
  </conditionalFormatting>
  <conditionalFormatting sqref="N10:N19">
    <cfRule type="expression" dxfId="0" priority="5" stopIfTrue="1">
      <formula>C10=0</formula>
    </cfRule>
  </conditionalFormatting>
  <hyperlinks>
    <hyperlink ref="B4:J4" r:id="rId1" location="4" display="Click here to access the Census data on our website. " xr:uid="{BDB18E2D-3638-4884-BA51-C622D3EFA4C4}"/>
  </hyperlinks>
  <pageMargins left="0.25" right="0.25" top="0.75" bottom="0.75" header="0.3" footer="0.3"/>
  <pageSetup scale="58" fitToHeight="0" orientation="landscape"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vt:lpstr>
      <vt:lpstr>2. WUA</vt:lpstr>
      <vt:lpstr>3. AUUA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Putz</dc:creator>
  <cp:lastModifiedBy>Putz, Taylor (He/Him/His) (MDHR)</cp:lastModifiedBy>
  <cp:lastPrinted>2023-09-11T19:37:11Z</cp:lastPrinted>
  <dcterms:created xsi:type="dcterms:W3CDTF">2019-04-01T14:44:34Z</dcterms:created>
  <dcterms:modified xsi:type="dcterms:W3CDTF">2025-03-13T17:11:32Z</dcterms:modified>
</cp:coreProperties>
</file>