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n365-my.sharepoint.com/personal/brody_katka_state_mn_us/Documents/Desktop/To Post/"/>
    </mc:Choice>
  </mc:AlternateContent>
  <xr:revisionPtr revIDLastSave="1" documentId="13_ncr:1_{DCDA0A0A-EEFC-4EDF-B9EF-16FE61FCA0DF}" xr6:coauthVersionLast="47" xr6:coauthVersionMax="47" xr10:uidLastSave="{A16A1F24-FFB0-431C-ACE9-0D4DDD4B2E21}"/>
  <bookViews>
    <workbookView xWindow="-120" yWindow="-120" windowWidth="29040" windowHeight="15720" xr2:uid="{B5E6D751-F3F2-423B-A8C1-B3FD41558024}"/>
  </bookViews>
  <sheets>
    <sheet name="County" sheetId="2" r:id="rId1"/>
    <sheet name="Type of Release" sheetId="3" r:id="rId2"/>
    <sheet name="Type of Assistance" sheetId="4" r:id="rId3"/>
    <sheet name="Number of Referals" sheetId="5" r:id="rId4"/>
    <sheet name="ATTIC Data" sheetId="6" r:id="rId5"/>
    <sheet name="DOC Leased Residents" sheetId="7" r:id="rId6"/>
    <sheet name="Data Box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D6" i="6"/>
  <c r="C6" i="6"/>
  <c r="B6" i="6"/>
  <c r="B5" i="5"/>
</calcChain>
</file>

<file path=xl/sharedStrings.xml><?xml version="1.0" encoding="utf-8"?>
<sst xmlns="http://schemas.openxmlformats.org/spreadsheetml/2006/main" count="66" uniqueCount="63">
  <si>
    <t>Other</t>
  </si>
  <si>
    <t>Supervised Release</t>
  </si>
  <si>
    <t>Funded-Halfway House</t>
  </si>
  <si>
    <t>Hennepin</t>
  </si>
  <si>
    <t>ISR</t>
  </si>
  <si>
    <t>Funded-RAHO</t>
  </si>
  <si>
    <t>Stearns</t>
  </si>
  <si>
    <t>Scott</t>
  </si>
  <si>
    <t>CIP</t>
  </si>
  <si>
    <t>Ramsey</t>
  </si>
  <si>
    <t>Nobles</t>
  </si>
  <si>
    <t>Saint Louis</t>
  </si>
  <si>
    <t>Referred - CD</t>
  </si>
  <si>
    <t>Clay</t>
  </si>
  <si>
    <t>Anoka</t>
  </si>
  <si>
    <t>Funded-ISR Leased</t>
  </si>
  <si>
    <t>Wright</t>
  </si>
  <si>
    <t>Polk</t>
  </si>
  <si>
    <t>Wadena</t>
  </si>
  <si>
    <t>Redwood</t>
  </si>
  <si>
    <t>Pennington</t>
  </si>
  <si>
    <t>Beltrami</t>
  </si>
  <si>
    <t>Carver</t>
  </si>
  <si>
    <t>Benton</t>
  </si>
  <si>
    <t>Todd</t>
  </si>
  <si>
    <t>Itasca</t>
  </si>
  <si>
    <t>Steele</t>
  </si>
  <si>
    <t>Dakota</t>
  </si>
  <si>
    <t>Pending</t>
  </si>
  <si>
    <t>Blue Earth</t>
  </si>
  <si>
    <t>Martin</t>
  </si>
  <si>
    <t>Sherburne</t>
  </si>
  <si>
    <t>Renville</t>
  </si>
  <si>
    <t>Attic</t>
  </si>
  <si>
    <t>Olmstead</t>
  </si>
  <si>
    <t xml:space="preserve">Isanti </t>
  </si>
  <si>
    <t>County</t>
  </si>
  <si>
    <t>Number of Referrals</t>
  </si>
  <si>
    <t xml:space="preserve">Type of Release </t>
  </si>
  <si>
    <t>Number</t>
  </si>
  <si>
    <t>Probation</t>
  </si>
  <si>
    <t># of Times Utilized</t>
  </si>
  <si>
    <t xml:space="preserve">Ineligible </t>
  </si>
  <si>
    <t>Funding</t>
  </si>
  <si>
    <t xml:space="preserve">Male / Female </t>
  </si>
  <si>
    <t xml:space="preserve">Male </t>
  </si>
  <si>
    <t xml:space="preserve">Female </t>
  </si>
  <si>
    <t>Unknown</t>
  </si>
  <si>
    <t>Total</t>
  </si>
  <si>
    <t># of Referrals</t>
  </si>
  <si>
    <t>Average</t>
  </si>
  <si>
    <t>Duluth/ St. Louis County</t>
  </si>
  <si>
    <t>Rochester/Olmsted County</t>
  </si>
  <si>
    <t>Quarter 1 Average Occupancy Rate</t>
  </si>
  <si>
    <t>July</t>
  </si>
  <si>
    <t>August</t>
  </si>
  <si>
    <t xml:space="preserve">September </t>
  </si>
  <si>
    <t>N/A Q1</t>
  </si>
  <si>
    <t>Quarterly Report October-December 2025 (FY26 Q1)</t>
  </si>
  <si>
    <t>196 people were served (175 male, 18 female)</t>
  </si>
  <si>
    <t>Total spent in rental assistance $114,298.44</t>
  </si>
  <si>
    <t>Average payment for Housing Supports $583</t>
  </si>
  <si>
    <t>80% of MN ATTIC House beds were occupied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</si>
</sst>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14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  <xf numFmtId="49" fontId="0" fillId="33" borderId="10" xfId="0" applyNumberFormat="1" applyFill="1" applyBorder="1"/>
    <xf numFmtId="0" fontId="0" fillId="34" borderId="10" xfId="0" applyFill="1" applyBorder="1"/>
    <xf numFmtId="49" fontId="0" fillId="34" borderId="10" xfId="0" applyNumberFormat="1" applyFill="1" applyBorder="1"/>
    <xf numFmtId="49" fontId="16" fillId="33" borderId="10" xfId="0" applyNumberFormat="1" applyFont="1" applyFill="1" applyBorder="1"/>
    <xf numFmtId="0" fontId="18" fillId="0" borderId="10" xfId="0" applyFont="1" applyBorder="1" applyAlignment="1">
      <alignment vertical="center"/>
    </xf>
    <xf numFmtId="0" fontId="19" fillId="0" borderId="10" xfId="0" applyFont="1" applyBorder="1"/>
    <xf numFmtId="9" fontId="0" fillId="0" borderId="10" xfId="1" applyFont="1" applyBorder="1"/>
    <xf numFmtId="9" fontId="0" fillId="0" borderId="10" xfId="0" applyNumberFormat="1" applyBorder="1"/>
    <xf numFmtId="0" fontId="16" fillId="0" borderId="10" xfId="0" applyFont="1" applyBorder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Number of Housing Referrals by County</a:t>
            </a:r>
          </a:p>
          <a:p>
            <a:pPr>
              <a:defRPr b="1"/>
            </a:pPr>
            <a:r>
              <a:rPr lang="en-US" b="1"/>
              <a:t>FY26-Quarter</a:t>
            </a:r>
            <a:r>
              <a:rPr lang="en-US" b="1" baseline="0"/>
              <a:t> 1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County!$B$1</c:f>
              <c:strCache>
                <c:ptCount val="1"/>
                <c:pt idx="0">
                  <c:v>Number of Referrals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County!$A$2:$A$27</c:f>
              <c:strCache>
                <c:ptCount val="26"/>
                <c:pt idx="0">
                  <c:v>Hennepin</c:v>
                </c:pt>
                <c:pt idx="1">
                  <c:v>Ramsey</c:v>
                </c:pt>
                <c:pt idx="2">
                  <c:v>Saint Louis</c:v>
                </c:pt>
                <c:pt idx="3">
                  <c:v>Stearns</c:v>
                </c:pt>
                <c:pt idx="4">
                  <c:v>Polk</c:v>
                </c:pt>
                <c:pt idx="5">
                  <c:v>Wadena</c:v>
                </c:pt>
                <c:pt idx="6">
                  <c:v>Redwood</c:v>
                </c:pt>
                <c:pt idx="7">
                  <c:v>Beltrami</c:v>
                </c:pt>
                <c:pt idx="8">
                  <c:v>Itasca</c:v>
                </c:pt>
                <c:pt idx="9">
                  <c:v>Anoka</c:v>
                </c:pt>
                <c:pt idx="10">
                  <c:v>Wright</c:v>
                </c:pt>
                <c:pt idx="11">
                  <c:v>Olmstead</c:v>
                </c:pt>
                <c:pt idx="12">
                  <c:v>Nobles</c:v>
                </c:pt>
                <c:pt idx="13">
                  <c:v>Todd</c:v>
                </c:pt>
                <c:pt idx="14">
                  <c:v>Blue Earth</c:v>
                </c:pt>
                <c:pt idx="15">
                  <c:v>Carver</c:v>
                </c:pt>
                <c:pt idx="16">
                  <c:v>Pennington</c:v>
                </c:pt>
                <c:pt idx="17">
                  <c:v>Benton</c:v>
                </c:pt>
                <c:pt idx="18">
                  <c:v>Dakota</c:v>
                </c:pt>
                <c:pt idx="19">
                  <c:v>Martin</c:v>
                </c:pt>
                <c:pt idx="20">
                  <c:v>Steele</c:v>
                </c:pt>
                <c:pt idx="21">
                  <c:v>Clay</c:v>
                </c:pt>
                <c:pt idx="22">
                  <c:v>Sherburne</c:v>
                </c:pt>
                <c:pt idx="23">
                  <c:v>Scott</c:v>
                </c:pt>
                <c:pt idx="24">
                  <c:v>Renville</c:v>
                </c:pt>
                <c:pt idx="25">
                  <c:v>Isanti </c:v>
                </c:pt>
              </c:strCache>
            </c:strRef>
          </c:cat>
          <c:val>
            <c:numRef>
              <c:f>County!$B$2:$B$27</c:f>
              <c:numCache>
                <c:formatCode>General</c:formatCode>
                <c:ptCount val="26"/>
                <c:pt idx="0">
                  <c:v>63</c:v>
                </c:pt>
                <c:pt idx="1">
                  <c:v>17</c:v>
                </c:pt>
                <c:pt idx="2">
                  <c:v>11</c:v>
                </c:pt>
                <c:pt idx="3">
                  <c:v>7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9-4C81-BEAC-244B3B1C1DA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57824272"/>
        <c:axId val="1057825352"/>
      </c:barChart>
      <c:catAx>
        <c:axId val="1057824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County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825352"/>
        <c:crosses val="autoZero"/>
        <c:auto val="1"/>
        <c:lblAlgn val="ctr"/>
        <c:lblOffset val="100"/>
        <c:noMultiLvlLbl val="0"/>
      </c:catAx>
      <c:valAx>
        <c:axId val="105782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Number of Referrals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782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Type of Release </a:t>
            </a:r>
          </a:p>
          <a:p>
            <a:pPr>
              <a:defRPr/>
            </a:pPr>
            <a:r>
              <a:rPr lang="en-US"/>
              <a:t>FY26- Quarter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'Type of Release'!$B$1</c:f>
              <c:strCache>
                <c:ptCount val="1"/>
                <c:pt idx="0">
                  <c:v>Number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'Type of Release'!$A$2:$A$5</c:f>
              <c:strCache>
                <c:ptCount val="4"/>
                <c:pt idx="0">
                  <c:v>ISR</c:v>
                </c:pt>
                <c:pt idx="1">
                  <c:v>Supervised Release</c:v>
                </c:pt>
                <c:pt idx="2">
                  <c:v>CIP</c:v>
                </c:pt>
                <c:pt idx="3">
                  <c:v>Probation</c:v>
                </c:pt>
              </c:strCache>
            </c:strRef>
          </c:cat>
          <c:val>
            <c:numRef>
              <c:f>'Type of Release'!$B$2:$B$5</c:f>
              <c:numCache>
                <c:formatCode>General</c:formatCode>
                <c:ptCount val="4"/>
                <c:pt idx="0">
                  <c:v>82</c:v>
                </c:pt>
                <c:pt idx="1">
                  <c:v>73</c:v>
                </c:pt>
                <c:pt idx="2">
                  <c:v>29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7-4DDC-BAC4-425D8B51C59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90731672"/>
        <c:axId val="1090729152"/>
      </c:barChart>
      <c:catAx>
        <c:axId val="1090731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Type of Release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729152"/>
        <c:crosses val="autoZero"/>
        <c:auto val="1"/>
        <c:lblAlgn val="ctr"/>
        <c:lblOffset val="100"/>
        <c:noMultiLvlLbl val="0"/>
      </c:catAx>
      <c:valAx>
        <c:axId val="10907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Releases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0731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# of Times Utilized</a:t>
            </a:r>
          </a:p>
          <a:p>
            <a:pPr>
              <a:defRPr/>
            </a:pPr>
            <a:r>
              <a:rPr lang="en-US"/>
              <a:t>FY26-Quarter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171544270483302E-2"/>
          <c:y val="0.14591757840647812"/>
          <c:w val="0.90689270806336264"/>
          <c:h val="0.41183800140072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'Type of Assistance'!$B$1</c:f>
              <c:strCache>
                <c:ptCount val="1"/>
                <c:pt idx="0">
                  <c:v># of Times Utilized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'Type of Assistance'!$A$2:$A$9</c:f>
              <c:strCache>
                <c:ptCount val="8"/>
                <c:pt idx="0">
                  <c:v>Funded-RAHO</c:v>
                </c:pt>
                <c:pt idx="1">
                  <c:v>Funded-Halfway House</c:v>
                </c:pt>
                <c:pt idx="2">
                  <c:v>Other</c:v>
                </c:pt>
                <c:pt idx="3">
                  <c:v>Ineligible </c:v>
                </c:pt>
                <c:pt idx="4">
                  <c:v>Pending</c:v>
                </c:pt>
                <c:pt idx="5">
                  <c:v>Referred - CD</c:v>
                </c:pt>
                <c:pt idx="6">
                  <c:v>Funded-ISR Leased</c:v>
                </c:pt>
                <c:pt idx="7">
                  <c:v>Attic</c:v>
                </c:pt>
              </c:strCache>
            </c:strRef>
          </c:cat>
          <c:val>
            <c:numRef>
              <c:f>'Type of Assistance'!$B$2:$B$9</c:f>
              <c:numCache>
                <c:formatCode>General</c:formatCode>
                <c:ptCount val="8"/>
                <c:pt idx="0">
                  <c:v>226</c:v>
                </c:pt>
                <c:pt idx="1">
                  <c:v>74</c:v>
                </c:pt>
                <c:pt idx="2">
                  <c:v>28</c:v>
                </c:pt>
                <c:pt idx="3">
                  <c:v>6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DD-440E-966D-32CED15FEA3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17981544"/>
        <c:axId val="1117981184"/>
      </c:barChart>
      <c:catAx>
        <c:axId val="1117981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981184"/>
        <c:crosses val="autoZero"/>
        <c:auto val="1"/>
        <c:lblAlgn val="ctr"/>
        <c:lblOffset val="100"/>
        <c:noMultiLvlLbl val="0"/>
      </c:catAx>
      <c:valAx>
        <c:axId val="1117981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 i="0" u="none" strike="noStrike" baseline="0">
                    <a:effectLst/>
                  </a:rPr>
                  <a:t># of Times Utilized</a:t>
                </a:r>
                <a:r>
                  <a:rPr lang="en-US" sz="1000" b="0" i="0" u="none" strike="noStrike" baseline="0">
                    <a:effectLst/>
                  </a:rPr>
                  <a:t>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981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142874</xdr:colOff>
      <xdr:row>2</xdr:row>
      <xdr:rowOff>80962</xdr:rowOff>
    </xdr:from>
    <xdr:to>
      <xdr:col>14</xdr:col>
      <xdr:colOff>19049</xdr:colOff>
      <xdr:row>23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F6B027-04E0-B540-252B-231684BE71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1</xdr:row>
      <xdr:rowOff>119062</xdr:rowOff>
    </xdr:from>
    <xdr:to>
      <xdr:col>10</xdr:col>
      <xdr:colOff>466725</xdr:colOff>
      <xdr:row>16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3BA729-8373-F213-EF61-DF599EEC67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200024</xdr:colOff>
      <xdr:row>0</xdr:row>
      <xdr:rowOff>123825</xdr:rowOff>
    </xdr:from>
    <xdr:to>
      <xdr:col>17</xdr:col>
      <xdr:colOff>85725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DDE798-7D71-4DE3-626B-43503BC3A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637E-FC52-432A-84EA-8BBD648EF415}">
  <dimension ref="A1:B27"/>
  <sheetViews>
    <sheetView tabSelected="1" workbookViewId="0">
      <selection activeCell="M29" sqref="M29"/>
    </sheetView>
  </sheetViews>
  <sheetFormatPr defaultRowHeight="15" x14ac:dyDescent="0.25"/>
  <cols>
    <col min="1" max="1" width="11" bestFit="1" customWidth="1"/>
    <col min="2" max="2" width="18.85546875" bestFit="1" customWidth="1"/>
  </cols>
  <sheetData>
    <row r="1" spans="1:2" x14ac:dyDescent="0.25">
      <c r="A1" s="2" t="s">
        <v>36</v>
      </c>
      <c r="B1" s="2" t="s">
        <v>37</v>
      </c>
    </row>
    <row r="2" spans="1:2" x14ac:dyDescent="0.25">
      <c r="A2" s="3" t="s">
        <v>3</v>
      </c>
      <c r="B2" s="3">
        <v>63</v>
      </c>
    </row>
    <row r="3" spans="1:2" x14ac:dyDescent="0.25">
      <c r="A3" s="3" t="s">
        <v>9</v>
      </c>
      <c r="B3" s="3">
        <v>17</v>
      </c>
    </row>
    <row r="4" spans="1:2" x14ac:dyDescent="0.25">
      <c r="A4" s="3" t="s">
        <v>11</v>
      </c>
      <c r="B4" s="3">
        <v>11</v>
      </c>
    </row>
    <row r="5" spans="1:2" x14ac:dyDescent="0.25">
      <c r="A5" s="3" t="s">
        <v>6</v>
      </c>
      <c r="B5" s="3">
        <v>7</v>
      </c>
    </row>
    <row r="6" spans="1:2" x14ac:dyDescent="0.25">
      <c r="A6" s="3" t="s">
        <v>17</v>
      </c>
      <c r="B6" s="3">
        <v>5</v>
      </c>
    </row>
    <row r="7" spans="1:2" x14ac:dyDescent="0.25">
      <c r="A7" s="3" t="s">
        <v>18</v>
      </c>
      <c r="B7" s="3">
        <v>4</v>
      </c>
    </row>
    <row r="8" spans="1:2" x14ac:dyDescent="0.25">
      <c r="A8" s="3" t="s">
        <v>19</v>
      </c>
      <c r="B8" s="3">
        <v>4</v>
      </c>
    </row>
    <row r="9" spans="1:2" x14ac:dyDescent="0.25">
      <c r="A9" s="3" t="s">
        <v>21</v>
      </c>
      <c r="B9" s="3">
        <v>4</v>
      </c>
    </row>
    <row r="10" spans="1:2" x14ac:dyDescent="0.25">
      <c r="A10" s="3" t="s">
        <v>25</v>
      </c>
      <c r="B10" s="3">
        <v>4</v>
      </c>
    </row>
    <row r="11" spans="1:2" x14ac:dyDescent="0.25">
      <c r="A11" s="3" t="s">
        <v>14</v>
      </c>
      <c r="B11" s="3">
        <v>4</v>
      </c>
    </row>
    <row r="12" spans="1:2" x14ac:dyDescent="0.25">
      <c r="A12" s="3" t="s">
        <v>16</v>
      </c>
      <c r="B12" s="3">
        <v>3</v>
      </c>
    </row>
    <row r="13" spans="1:2" x14ac:dyDescent="0.25">
      <c r="A13" s="3" t="s">
        <v>34</v>
      </c>
      <c r="B13" s="3">
        <v>3</v>
      </c>
    </row>
    <row r="14" spans="1:2" x14ac:dyDescent="0.25">
      <c r="A14" s="3" t="s">
        <v>10</v>
      </c>
      <c r="B14" s="3">
        <v>3</v>
      </c>
    </row>
    <row r="15" spans="1:2" x14ac:dyDescent="0.25">
      <c r="A15" s="3" t="s">
        <v>24</v>
      </c>
      <c r="B15" s="3">
        <v>3</v>
      </c>
    </row>
    <row r="16" spans="1:2" x14ac:dyDescent="0.25">
      <c r="A16" s="3" t="s">
        <v>29</v>
      </c>
      <c r="B16" s="3">
        <v>3</v>
      </c>
    </row>
    <row r="17" spans="1:2" x14ac:dyDescent="0.25">
      <c r="A17" s="3" t="s">
        <v>22</v>
      </c>
      <c r="B17" s="3">
        <v>2</v>
      </c>
    </row>
    <row r="18" spans="1:2" x14ac:dyDescent="0.25">
      <c r="A18" s="3" t="s">
        <v>20</v>
      </c>
      <c r="B18" s="3">
        <v>1</v>
      </c>
    </row>
    <row r="19" spans="1:2" x14ac:dyDescent="0.25">
      <c r="A19" s="3" t="s">
        <v>23</v>
      </c>
      <c r="B19" s="3">
        <v>1</v>
      </c>
    </row>
    <row r="20" spans="1:2" x14ac:dyDescent="0.25">
      <c r="A20" s="3" t="s">
        <v>27</v>
      </c>
      <c r="B20" s="3">
        <v>1</v>
      </c>
    </row>
    <row r="21" spans="1:2" x14ac:dyDescent="0.25">
      <c r="A21" s="3" t="s">
        <v>30</v>
      </c>
      <c r="B21" s="3">
        <v>1</v>
      </c>
    </row>
    <row r="22" spans="1:2" x14ac:dyDescent="0.25">
      <c r="A22" s="3" t="s">
        <v>26</v>
      </c>
      <c r="B22" s="3">
        <v>1</v>
      </c>
    </row>
    <row r="23" spans="1:2" x14ac:dyDescent="0.25">
      <c r="A23" s="3" t="s">
        <v>13</v>
      </c>
      <c r="B23" s="3">
        <v>1</v>
      </c>
    </row>
    <row r="24" spans="1:2" x14ac:dyDescent="0.25">
      <c r="A24" s="3" t="s">
        <v>31</v>
      </c>
      <c r="B24" s="3">
        <v>1</v>
      </c>
    </row>
    <row r="25" spans="1:2" x14ac:dyDescent="0.25">
      <c r="A25" s="3" t="s">
        <v>7</v>
      </c>
      <c r="B25" s="3">
        <v>1</v>
      </c>
    </row>
    <row r="26" spans="1:2" x14ac:dyDescent="0.25">
      <c r="A26" s="3" t="s">
        <v>32</v>
      </c>
      <c r="B26" s="3">
        <v>1</v>
      </c>
    </row>
    <row r="27" spans="1:2" x14ac:dyDescent="0.25">
      <c r="A27" s="3" t="s">
        <v>35</v>
      </c>
      <c r="B27" s="3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00917-E592-408E-BD35-77265197D650}">
  <dimension ref="A1:B5"/>
  <sheetViews>
    <sheetView workbookViewId="0">
      <selection activeCell="B30" sqref="B30"/>
    </sheetView>
  </sheetViews>
  <sheetFormatPr defaultRowHeight="15" x14ac:dyDescent="0.25"/>
  <cols>
    <col min="1" max="1" width="18.140625" bestFit="1" customWidth="1"/>
    <col min="2" max="2" width="8.28515625" bestFit="1" customWidth="1"/>
  </cols>
  <sheetData>
    <row r="1" spans="1:2" x14ac:dyDescent="0.25">
      <c r="A1" s="2" t="s">
        <v>38</v>
      </c>
      <c r="B1" s="2" t="s">
        <v>39</v>
      </c>
    </row>
    <row r="2" spans="1:2" x14ac:dyDescent="0.25">
      <c r="A2" s="4" t="s">
        <v>4</v>
      </c>
      <c r="B2" s="5">
        <v>82</v>
      </c>
    </row>
    <row r="3" spans="1:2" x14ac:dyDescent="0.25">
      <c r="A3" s="4" t="s">
        <v>1</v>
      </c>
      <c r="B3" s="5">
        <v>73</v>
      </c>
    </row>
    <row r="4" spans="1:2" x14ac:dyDescent="0.25">
      <c r="A4" s="6" t="s">
        <v>8</v>
      </c>
      <c r="B4" s="5">
        <v>29</v>
      </c>
    </row>
    <row r="5" spans="1:2" x14ac:dyDescent="0.25">
      <c r="A5" s="4" t="s">
        <v>40</v>
      </c>
      <c r="B5" s="5">
        <v>9</v>
      </c>
    </row>
  </sheetData>
  <sortState xmlns:xlrd2="http://schemas.microsoft.com/office/spreadsheetml/2017/richdata2" ref="A2:B5">
    <sortCondition descending="1" ref="B2:B5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FA82-C6A9-4409-862D-3988E4870931}">
  <dimension ref="A1:B9"/>
  <sheetViews>
    <sheetView workbookViewId="0">
      <selection activeCell="H25" sqref="H25"/>
    </sheetView>
  </sheetViews>
  <sheetFormatPr defaultRowHeight="15" x14ac:dyDescent="0.25"/>
  <cols>
    <col min="1" max="1" width="22.28515625" bestFit="1" customWidth="1"/>
    <col min="2" max="2" width="17.7109375" bestFit="1" customWidth="1"/>
  </cols>
  <sheetData>
    <row r="1" spans="1:2" x14ac:dyDescent="0.25">
      <c r="A1" s="7" t="s">
        <v>43</v>
      </c>
      <c r="B1" s="2" t="s">
        <v>41</v>
      </c>
    </row>
    <row r="2" spans="1:2" x14ac:dyDescent="0.25">
      <c r="A2" s="6" t="s">
        <v>5</v>
      </c>
      <c r="B2" s="3">
        <v>226</v>
      </c>
    </row>
    <row r="3" spans="1:2" x14ac:dyDescent="0.25">
      <c r="A3" s="6" t="s">
        <v>2</v>
      </c>
      <c r="B3" s="3">
        <v>74</v>
      </c>
    </row>
    <row r="4" spans="1:2" x14ac:dyDescent="0.25">
      <c r="A4" s="4" t="s">
        <v>0</v>
      </c>
      <c r="B4" s="3">
        <v>28</v>
      </c>
    </row>
    <row r="5" spans="1:2" x14ac:dyDescent="0.25">
      <c r="A5" s="4" t="s">
        <v>42</v>
      </c>
      <c r="B5" s="3">
        <v>6</v>
      </c>
    </row>
    <row r="6" spans="1:2" x14ac:dyDescent="0.25">
      <c r="A6" s="6" t="s">
        <v>28</v>
      </c>
      <c r="B6" s="3">
        <v>5</v>
      </c>
    </row>
    <row r="7" spans="1:2" x14ac:dyDescent="0.25">
      <c r="A7" s="6" t="s">
        <v>12</v>
      </c>
      <c r="B7" s="3">
        <v>4</v>
      </c>
    </row>
    <row r="8" spans="1:2" x14ac:dyDescent="0.25">
      <c r="A8" s="6" t="s">
        <v>15</v>
      </c>
      <c r="B8" s="3">
        <v>3</v>
      </c>
    </row>
    <row r="9" spans="1:2" x14ac:dyDescent="0.25">
      <c r="A9" s="6" t="s">
        <v>33</v>
      </c>
      <c r="B9" s="3">
        <v>0</v>
      </c>
    </row>
  </sheetData>
  <sortState xmlns:xlrd2="http://schemas.microsoft.com/office/spreadsheetml/2017/richdata2" ref="A2:B9">
    <sortCondition descending="1" ref="B2:B9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7F4A-909E-4F6D-9A8B-315A44CADDA1}">
  <dimension ref="A1:B5"/>
  <sheetViews>
    <sheetView workbookViewId="0">
      <selection activeCell="C5" sqref="C5"/>
    </sheetView>
  </sheetViews>
  <sheetFormatPr defaultRowHeight="15" x14ac:dyDescent="0.25"/>
  <cols>
    <col min="1" max="1" width="13.85546875" bestFit="1" customWidth="1"/>
    <col min="2" max="2" width="13.28515625" bestFit="1" customWidth="1"/>
  </cols>
  <sheetData>
    <row r="1" spans="1:2" x14ac:dyDescent="0.25">
      <c r="A1" s="2" t="s">
        <v>44</v>
      </c>
      <c r="B1" s="8" t="s">
        <v>49</v>
      </c>
    </row>
    <row r="2" spans="1:2" x14ac:dyDescent="0.25">
      <c r="A2" s="3" t="s">
        <v>45</v>
      </c>
      <c r="B2" s="3">
        <v>175</v>
      </c>
    </row>
    <row r="3" spans="1:2" x14ac:dyDescent="0.25">
      <c r="A3" s="3" t="s">
        <v>46</v>
      </c>
      <c r="B3" s="3">
        <v>17</v>
      </c>
    </row>
    <row r="4" spans="1:2" x14ac:dyDescent="0.25">
      <c r="A4" s="3" t="s">
        <v>47</v>
      </c>
      <c r="B4" s="3">
        <v>4</v>
      </c>
    </row>
    <row r="5" spans="1:2" x14ac:dyDescent="0.25">
      <c r="A5" t="s">
        <v>48</v>
      </c>
      <c r="B5">
        <f>SUM(B2:B4)</f>
        <v>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CBF2-5B9C-4981-9380-7FBE8370582E}">
  <dimension ref="A1:F6"/>
  <sheetViews>
    <sheetView workbookViewId="0">
      <selection activeCell="E1" sqref="E1"/>
    </sheetView>
  </sheetViews>
  <sheetFormatPr defaultRowHeight="15" x14ac:dyDescent="0.25"/>
  <cols>
    <col min="1" max="1" width="24.7109375" bestFit="1" customWidth="1"/>
    <col min="4" max="4" width="11.42578125" bestFit="1" customWidth="1"/>
    <col min="5" max="5" width="7.85546875" bestFit="1" customWidth="1"/>
  </cols>
  <sheetData>
    <row r="1" spans="1:6" ht="18.75" x14ac:dyDescent="0.3">
      <c r="A1" s="9" t="s">
        <v>36</v>
      </c>
      <c r="B1" s="2" t="s">
        <v>54</v>
      </c>
      <c r="C1" s="2" t="s">
        <v>55</v>
      </c>
      <c r="D1" s="2" t="s">
        <v>56</v>
      </c>
      <c r="E1" s="12" t="s">
        <v>50</v>
      </c>
      <c r="F1" s="3"/>
    </row>
    <row r="2" spans="1:6" x14ac:dyDescent="0.25">
      <c r="A2" s="3" t="s">
        <v>3</v>
      </c>
      <c r="B2" s="10">
        <v>0.97</v>
      </c>
      <c r="C2" s="10">
        <v>0.7</v>
      </c>
      <c r="D2" s="10">
        <v>0.75</v>
      </c>
      <c r="E2" s="10"/>
      <c r="F2" s="3"/>
    </row>
    <row r="3" spans="1:6" x14ac:dyDescent="0.25">
      <c r="A3" s="3" t="s">
        <v>9</v>
      </c>
      <c r="B3" s="10">
        <v>0.98</v>
      </c>
      <c r="C3" s="10">
        <v>0.93</v>
      </c>
      <c r="D3" s="10">
        <v>0.93</v>
      </c>
      <c r="E3" s="10"/>
      <c r="F3" s="3"/>
    </row>
    <row r="4" spans="1:6" x14ac:dyDescent="0.25">
      <c r="A4" s="3" t="s">
        <v>51</v>
      </c>
      <c r="B4" s="10">
        <v>0.99</v>
      </c>
      <c r="C4" s="10">
        <v>0.93</v>
      </c>
      <c r="D4" s="10">
        <v>0.97</v>
      </c>
      <c r="E4" s="10"/>
      <c r="F4" s="3"/>
    </row>
    <row r="5" spans="1:6" x14ac:dyDescent="0.25">
      <c r="A5" s="3" t="s">
        <v>52</v>
      </c>
      <c r="B5" s="10">
        <v>0.84</v>
      </c>
      <c r="C5" s="10">
        <v>0.53</v>
      </c>
      <c r="D5" s="10">
        <v>0.93</v>
      </c>
      <c r="E5" s="10"/>
      <c r="F5" s="3"/>
    </row>
    <row r="6" spans="1:6" x14ac:dyDescent="0.25">
      <c r="A6" s="3"/>
      <c r="B6" s="11">
        <f>AVERAGE(B2:B5)</f>
        <v>0.94499999999999995</v>
      </c>
      <c r="C6" s="11">
        <f>AVERAGE(C2:C5)</f>
        <v>0.77249999999999996</v>
      </c>
      <c r="D6" s="11">
        <f>AVERAGE(D2:D5)</f>
        <v>0.89500000000000013</v>
      </c>
      <c r="E6" s="10">
        <f>AVERAGE(B6:D6)</f>
        <v>0.87083333333333324</v>
      </c>
      <c r="F6" s="3" t="s">
        <v>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2BD4-2663-46DB-8C2D-3DBC0CD4785C}">
  <dimension ref="A1"/>
  <sheetViews>
    <sheetView workbookViewId="0"/>
  </sheetViews>
  <sheetFormatPr defaultRowHeight="15" x14ac:dyDescent="0.25"/>
  <sheetData>
    <row r="1" spans="1:1" x14ac:dyDescent="0.25">
      <c r="A1" t="s">
        <v>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13C8E-3946-4412-A9EC-8140564EBA23}">
  <dimension ref="A1:A5"/>
  <sheetViews>
    <sheetView workbookViewId="0">
      <selection activeCell="A6" sqref="A6"/>
    </sheetView>
  </sheetViews>
  <sheetFormatPr defaultRowHeight="15" x14ac:dyDescent="0.25"/>
  <cols>
    <col min="1" max="1" width="48.42578125" bestFit="1" customWidth="1"/>
  </cols>
  <sheetData>
    <row r="1" spans="1:1" x14ac:dyDescent="0.25">
      <c r="A1" s="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County</vt:lpstr>
      <vt:lpstr>Type of Release</vt:lpstr>
      <vt:lpstr>Type of Assistance</vt:lpstr>
      <vt:lpstr>Number of Referals</vt:lpstr>
      <vt:lpstr>ATTIC Data</vt:lpstr>
      <vt:lpstr>DOC Leased Residents</vt:lpstr>
      <vt:lpstr>Data Box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Steffan, Malinda (DOC)</dc:creator>
  <cp:lastModifiedBy>Brody Katka</cp:lastModifiedBy>
  <dcterms:created xsi:type="dcterms:W3CDTF">2026-03-13T20:04:11Z</dcterms:created>
  <dcterms:modified xsi:type="dcterms:W3CDTF">2026-03-17T16:05:22Z</dcterms:modified>
</cp:coreProperties>
</file>