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Magolson\AppData\Local\Microsoft\Windows\INetCache\Content.Outlook\RIE8KGON\"/>
    </mc:Choice>
  </mc:AlternateContent>
  <xr:revisionPtr revIDLastSave="0" documentId="13_ncr:1_{A7129D79-4FF0-418E-BF52-15255EB0B686}" xr6:coauthVersionLast="47" xr6:coauthVersionMax="47" xr10:uidLastSave="{00000000-0000-0000-0000-000000000000}"/>
  <bookViews>
    <workbookView xWindow="-120" yWindow="-120" windowWidth="29040" windowHeight="15720" tabRatio="983" firstSheet="1" activeTab="2" xr2:uid="{00000000-000D-0000-FFFF-FFFF00000000}"/>
  </bookViews>
  <sheets>
    <sheet name="Instructions" sheetId="61" state="hidden" r:id="rId1"/>
    <sheet name="US Indicators" sheetId="67" r:id="rId2"/>
    <sheet name="States Indicators" sheetId="66" r:id="rId3"/>
    <sheet name="References" sheetId="69" r:id="rId4"/>
    <sheet name="Notes" sheetId="124" state="hidden" r:id="rId5"/>
    <sheet name="CALC SHEETS &gt;&gt;" sheetId="72" state="hidden" r:id="rId6"/>
    <sheet name="1 Year Emp Growth " sheetId="114" state="hidden" r:id="rId7"/>
    <sheet name="Unemployed Persons Per Job Open" sheetId="127" state="hidden" r:id="rId8"/>
    <sheet name="LFPR" sheetId="126" state="hidden" r:id="rId9"/>
    <sheet name="Job Openings Levels_Rates" sheetId="131" state="hidden" r:id="rId10"/>
    <sheet name="Job Creat Sinc Ap 2020_ " sheetId="115" state="hidden" r:id="rId11"/>
    <sheet name="1 Month Emp Growth" sheetId="125" state="hidden" r:id="rId12"/>
    <sheet name="Quits Rate" sheetId="130" state="hidden" r:id="rId13"/>
    <sheet name="Per Capita GDP" sheetId="135" state="hidden" r:id="rId14"/>
    <sheet name="BusinessTaxes" sheetId="96" state="hidden" r:id="rId15"/>
    <sheet name="BusinessSurvival" sheetId="97" state="hidden" r:id="rId16"/>
    <sheet name="State and Local Government Inco" sheetId="128" state="hidden" r:id="rId17"/>
    <sheet name="Unemployed per job opening" sheetId="121" state="hidden" r:id="rId18"/>
    <sheet name="GDP Growth" sheetId="91" state="hidden" r:id="rId19"/>
    <sheet name="GDP Quarterly" sheetId="86" state="hidden" r:id="rId20"/>
    <sheet name="Annual Export Growth" sheetId="134" state="hidden" r:id="rId21"/>
    <sheet name="State own source rev." sheetId="19" state="hidden" r:id="rId22"/>
    <sheet name="Per Capita Personal Income" sheetId="82" state="hidden" r:id="rId23"/>
  </sheets>
  <definedNames>
    <definedName name="_xlnm._FilterDatabase" localSheetId="10" hidden="1">'Job Creat Sinc Ap 2020_ '!$A$4:$J$55</definedName>
    <definedName name="_xlnm._FilterDatabase" localSheetId="3" hidden="1">References!$A$3:$G$27</definedName>
    <definedName name="_xlnm._FilterDatabase" localSheetId="2" hidden="1">'States Indicators'!$A$2:$L$1277</definedName>
    <definedName name="_xlnm._FilterDatabase" localSheetId="1" hidden="1">'US Indicators'!$A$2:$L$27</definedName>
    <definedName name="columnsRange_a3a2d20a059440fd86d9fbc7dba1638f" hidden="1">#REF!</definedName>
    <definedName name="columnsRange_fac09455815447d19642767523b965e2" hidden="1">#REF!</definedName>
    <definedName name="jlt_jltst_tbl1.f.p" localSheetId="9">'Job Openings Levels_Rates'!#REF!</definedName>
    <definedName name="jlt_jltst_tbl4.f.p" localSheetId="12">'Quits Rate'!#REF!</definedName>
    <definedName name="sae_table4a.f.1" localSheetId="6">'1 Year Emp Growth '!#REF!</definedName>
    <definedName name="sae_table4a.f.p" localSheetId="6">'1 Year Emp Growth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127" l="1"/>
  <c r="P66" i="127"/>
  <c r="P67" i="127"/>
  <c r="P68" i="127"/>
  <c r="P64" i="127"/>
  <c r="P25" i="127"/>
  <c r="P26" i="127"/>
  <c r="P27" i="127"/>
  <c r="P28" i="127"/>
  <c r="P24" i="127"/>
  <c r="E5" i="127"/>
  <c r="E6" i="127"/>
  <c r="E7" i="127"/>
  <c r="E8" i="127"/>
  <c r="E9" i="127"/>
  <c r="E10" i="127"/>
  <c r="E11" i="127"/>
  <c r="E12" i="127"/>
  <c r="E13" i="127"/>
  <c r="E14" i="127"/>
  <c r="E15" i="127"/>
  <c r="E16" i="127"/>
  <c r="E17" i="127"/>
  <c r="E18" i="127"/>
  <c r="E19" i="127"/>
  <c r="E20" i="127"/>
  <c r="E21" i="127"/>
  <c r="E22" i="127"/>
  <c r="E23" i="127"/>
  <c r="E24" i="127"/>
  <c r="E25" i="127"/>
  <c r="E26" i="127"/>
  <c r="E27" i="127"/>
  <c r="E28" i="127"/>
  <c r="E29" i="127"/>
  <c r="E30" i="127"/>
  <c r="E31" i="127"/>
  <c r="E32" i="127"/>
  <c r="E33" i="127"/>
  <c r="E34" i="127"/>
  <c r="E35" i="127"/>
  <c r="E36" i="127"/>
  <c r="E37" i="127"/>
  <c r="E38" i="127"/>
  <c r="E39" i="127"/>
  <c r="E40" i="127"/>
  <c r="E41" i="127"/>
  <c r="E42" i="127"/>
  <c r="E43" i="127"/>
  <c r="E44" i="127"/>
  <c r="E45" i="127"/>
  <c r="E46" i="127"/>
  <c r="E47" i="127"/>
  <c r="E48" i="127"/>
  <c r="E49" i="127"/>
  <c r="E50" i="127"/>
  <c r="E51" i="127"/>
  <c r="E52" i="127"/>
  <c r="E53" i="127"/>
  <c r="E54" i="127"/>
  <c r="E4" i="127"/>
  <c r="E2" i="127"/>
  <c r="M8" i="130"/>
  <c r="D6" i="115"/>
  <c r="D7" i="115"/>
  <c r="D8" i="115"/>
  <c r="D9" i="115"/>
  <c r="D10" i="115"/>
  <c r="D11" i="115"/>
  <c r="D12" i="115"/>
  <c r="D13" i="115"/>
  <c r="D14" i="115"/>
  <c r="D15" i="115"/>
  <c r="D16" i="115"/>
  <c r="D17" i="115"/>
  <c r="D18" i="115"/>
  <c r="D19" i="115"/>
  <c r="D20" i="115"/>
  <c r="D21" i="115"/>
  <c r="D22" i="115"/>
  <c r="D23" i="115"/>
  <c r="D24" i="115"/>
  <c r="D25" i="115"/>
  <c r="D26" i="115"/>
  <c r="D27" i="115"/>
  <c r="D28" i="115"/>
  <c r="D29" i="115"/>
  <c r="D30" i="115"/>
  <c r="D31" i="115"/>
  <c r="D32" i="115"/>
  <c r="D33" i="115"/>
  <c r="D34" i="115"/>
  <c r="D35" i="115"/>
  <c r="D36" i="115"/>
  <c r="D37" i="115"/>
  <c r="D38" i="115"/>
  <c r="D39" i="115"/>
  <c r="D40" i="115"/>
  <c r="D41" i="115"/>
  <c r="D42" i="115"/>
  <c r="D43" i="115"/>
  <c r="D44" i="115"/>
  <c r="D45" i="115"/>
  <c r="D46" i="115"/>
  <c r="D47" i="115"/>
  <c r="D48" i="115"/>
  <c r="D49" i="115"/>
  <c r="D50" i="115"/>
  <c r="D51" i="115"/>
  <c r="D52" i="115"/>
  <c r="D53" i="115"/>
  <c r="D54" i="115"/>
  <c r="D55" i="115"/>
  <c r="D5" i="115"/>
  <c r="F10" i="114"/>
  <c r="G10" i="114" s="1"/>
  <c r="F11" i="114"/>
  <c r="G11" i="114" s="1"/>
  <c r="F12" i="114"/>
  <c r="G12" i="114" s="1"/>
  <c r="F13" i="114"/>
  <c r="G13" i="114" s="1"/>
  <c r="F14" i="114"/>
  <c r="G14" i="114" s="1"/>
  <c r="F15" i="114"/>
  <c r="G15" i="114" s="1"/>
  <c r="F16" i="114"/>
  <c r="G16" i="114" s="1"/>
  <c r="F17" i="114"/>
  <c r="G17" i="114" s="1"/>
  <c r="F18" i="114"/>
  <c r="G18" i="114" s="1"/>
  <c r="F19" i="114"/>
  <c r="G19" i="114" s="1"/>
  <c r="F20" i="114"/>
  <c r="G20" i="114" s="1"/>
  <c r="F21" i="114"/>
  <c r="G21" i="114" s="1"/>
  <c r="F22" i="114"/>
  <c r="G22" i="114" s="1"/>
  <c r="F23" i="114"/>
  <c r="G23" i="114" s="1"/>
  <c r="F24" i="114"/>
  <c r="G24" i="114" s="1"/>
  <c r="F25" i="114"/>
  <c r="G25" i="114" s="1"/>
  <c r="F26" i="114"/>
  <c r="G26" i="114" s="1"/>
  <c r="F27" i="114"/>
  <c r="G27" i="114" s="1"/>
  <c r="F28" i="114"/>
  <c r="G28" i="114" s="1"/>
  <c r="F29" i="114"/>
  <c r="G29" i="114" s="1"/>
  <c r="F30" i="114"/>
  <c r="G30" i="114" s="1"/>
  <c r="F31" i="114"/>
  <c r="G31" i="114" s="1"/>
  <c r="F32" i="114"/>
  <c r="G32" i="114" s="1"/>
  <c r="F33" i="114"/>
  <c r="G33" i="114" s="1"/>
  <c r="F34" i="114"/>
  <c r="G34" i="114" s="1"/>
  <c r="F35" i="114"/>
  <c r="G35" i="114" s="1"/>
  <c r="F36" i="114"/>
  <c r="G36" i="114" s="1"/>
  <c r="F37" i="114"/>
  <c r="G37" i="114" s="1"/>
  <c r="F38" i="114"/>
  <c r="G38" i="114" s="1"/>
  <c r="F39" i="114"/>
  <c r="G39" i="114" s="1"/>
  <c r="F40" i="114"/>
  <c r="G40" i="114" s="1"/>
  <c r="F41" i="114"/>
  <c r="G41" i="114" s="1"/>
  <c r="F42" i="114"/>
  <c r="G42" i="114" s="1"/>
  <c r="F43" i="114"/>
  <c r="G43" i="114" s="1"/>
  <c r="F44" i="114"/>
  <c r="G44" i="114" s="1"/>
  <c r="F45" i="114"/>
  <c r="G45" i="114" s="1"/>
  <c r="F46" i="114"/>
  <c r="G46" i="114" s="1"/>
  <c r="F47" i="114"/>
  <c r="G47" i="114" s="1"/>
  <c r="F48" i="114"/>
  <c r="G48" i="114" s="1"/>
  <c r="F49" i="114"/>
  <c r="G49" i="114" s="1"/>
  <c r="F50" i="114"/>
  <c r="G50" i="114" s="1"/>
  <c r="F51" i="114"/>
  <c r="G51" i="114" s="1"/>
  <c r="F52" i="114"/>
  <c r="G52" i="114" s="1"/>
  <c r="F53" i="114"/>
  <c r="G53" i="114" s="1"/>
  <c r="F54" i="114"/>
  <c r="G54" i="114" s="1"/>
  <c r="F55" i="114"/>
  <c r="G55" i="114" s="1"/>
  <c r="F56" i="114"/>
  <c r="G56" i="114" s="1"/>
  <c r="F57" i="114"/>
  <c r="G57" i="114" s="1"/>
  <c r="F58" i="114"/>
  <c r="G58" i="114" s="1"/>
  <c r="F59" i="114"/>
  <c r="G59" i="114" s="1"/>
  <c r="F9" i="114"/>
  <c r="G9" i="114" s="1"/>
  <c r="E64" i="125"/>
  <c r="E13" i="125"/>
  <c r="E14" i="125"/>
  <c r="E15" i="125"/>
  <c r="E16" i="125"/>
  <c r="E17" i="125"/>
  <c r="E18" i="125"/>
  <c r="E19" i="125"/>
  <c r="E20" i="125"/>
  <c r="E21" i="125"/>
  <c r="E22" i="125"/>
  <c r="E23" i="125"/>
  <c r="E24" i="125"/>
  <c r="E25" i="125"/>
  <c r="E26" i="125"/>
  <c r="E27" i="125"/>
  <c r="E28" i="125"/>
  <c r="E29" i="125"/>
  <c r="E30" i="125"/>
  <c r="E31" i="125"/>
  <c r="E32" i="125"/>
  <c r="E33" i="125"/>
  <c r="E34" i="125"/>
  <c r="E35" i="125"/>
  <c r="E36" i="125"/>
  <c r="E37" i="125"/>
  <c r="E38" i="125"/>
  <c r="E39" i="125"/>
  <c r="E40" i="125"/>
  <c r="E41" i="125"/>
  <c r="E42" i="125"/>
  <c r="E43" i="125"/>
  <c r="E44" i="125"/>
  <c r="E45" i="125"/>
  <c r="E46" i="125"/>
  <c r="E47" i="125"/>
  <c r="E48" i="125"/>
  <c r="E49" i="125"/>
  <c r="E50" i="125"/>
  <c r="E51" i="125"/>
  <c r="E52" i="125"/>
  <c r="E53" i="125"/>
  <c r="E54" i="125"/>
  <c r="E55" i="125"/>
  <c r="E56" i="125"/>
  <c r="E57" i="125"/>
  <c r="E58" i="125"/>
  <c r="E59" i="125"/>
  <c r="E60" i="125"/>
  <c r="E61" i="125"/>
  <c r="E62" i="125"/>
  <c r="E12" i="125"/>
  <c r="U29" i="82"/>
  <c r="F10" i="82"/>
  <c r="F11" i="82"/>
  <c r="F12" i="82"/>
  <c r="F13" i="82"/>
  <c r="F14" i="82"/>
  <c r="F15" i="82"/>
  <c r="F16" i="82"/>
  <c r="F17" i="82"/>
  <c r="F18" i="82"/>
  <c r="F19" i="82"/>
  <c r="F20" i="82"/>
  <c r="F21" i="82"/>
  <c r="F22" i="82"/>
  <c r="F23" i="82"/>
  <c r="F24" i="82"/>
  <c r="F25" i="82"/>
  <c r="F26" i="82"/>
  <c r="F27" i="82"/>
  <c r="F28" i="82"/>
  <c r="F29" i="82"/>
  <c r="F30" i="82"/>
  <c r="F31" i="82"/>
  <c r="F32" i="82"/>
  <c r="F33" i="82"/>
  <c r="F34" i="82"/>
  <c r="F35" i="82"/>
  <c r="F36" i="82"/>
  <c r="F37" i="82"/>
  <c r="F38" i="82"/>
  <c r="F39" i="82"/>
  <c r="F40" i="82"/>
  <c r="F41" i="82"/>
  <c r="F42" i="82"/>
  <c r="F43" i="82"/>
  <c r="F44" i="82"/>
  <c r="F45" i="82"/>
  <c r="F46" i="82"/>
  <c r="F47" i="82"/>
  <c r="F48" i="82"/>
  <c r="F49" i="82"/>
  <c r="F50" i="82"/>
  <c r="F51" i="82"/>
  <c r="F52" i="82"/>
  <c r="F53" i="82"/>
  <c r="F54" i="82"/>
  <c r="F55" i="82"/>
  <c r="F56" i="82"/>
  <c r="F57" i="82"/>
  <c r="F58" i="82"/>
  <c r="F59" i="82"/>
  <c r="F60" i="82"/>
  <c r="F9" i="82"/>
  <c r="F7" i="82"/>
  <c r="U14" i="82"/>
  <c r="E9" i="86" l="1"/>
  <c r="E10" i="86"/>
  <c r="E11" i="86"/>
  <c r="E12" i="86"/>
  <c r="E13" i="86"/>
  <c r="E14" i="86"/>
  <c r="E15" i="86"/>
  <c r="E16" i="86"/>
  <c r="E17" i="86"/>
  <c r="E18" i="86"/>
  <c r="E19" i="86"/>
  <c r="E20" i="86"/>
  <c r="E21" i="86"/>
  <c r="E22" i="86"/>
  <c r="E23" i="86"/>
  <c r="E24" i="86"/>
  <c r="E25" i="86"/>
  <c r="E26" i="86"/>
  <c r="E27" i="86"/>
  <c r="E28" i="86"/>
  <c r="E29" i="86"/>
  <c r="E30" i="86"/>
  <c r="E31" i="86"/>
  <c r="E32" i="86"/>
  <c r="E33" i="86"/>
  <c r="E34" i="86"/>
  <c r="E35" i="86"/>
  <c r="E36" i="86"/>
  <c r="E37" i="86"/>
  <c r="E38" i="86"/>
  <c r="E39" i="86"/>
  <c r="E40" i="86"/>
  <c r="E41" i="86"/>
  <c r="E42" i="86"/>
  <c r="E43" i="86"/>
  <c r="E44" i="86"/>
  <c r="E45" i="86"/>
  <c r="E46" i="86"/>
  <c r="E47" i="86"/>
  <c r="E48" i="86"/>
  <c r="E49" i="86"/>
  <c r="E50" i="86"/>
  <c r="E51" i="86"/>
  <c r="E52" i="86"/>
  <c r="E53" i="86"/>
  <c r="E54" i="86"/>
  <c r="E55" i="86"/>
  <c r="E56" i="86"/>
  <c r="E57" i="86"/>
  <c r="E58" i="86"/>
  <c r="E7" i="86"/>
  <c r="G58" i="135"/>
  <c r="F61" i="114"/>
  <c r="G61" i="114" s="1"/>
  <c r="D57" i="115"/>
  <c r="E57" i="115" s="1"/>
  <c r="E6" i="115"/>
  <c r="E7" i="115"/>
  <c r="E8" i="115"/>
  <c r="E9" i="115"/>
  <c r="E10" i="115"/>
  <c r="E11" i="115"/>
  <c r="E12" i="115"/>
  <c r="E13" i="115"/>
  <c r="E14" i="115"/>
  <c r="E15" i="115"/>
  <c r="E16" i="115"/>
  <c r="E17" i="115"/>
  <c r="E18" i="115"/>
  <c r="E19" i="115"/>
  <c r="E20" i="115"/>
  <c r="E21" i="115"/>
  <c r="E22" i="115"/>
  <c r="E23" i="115"/>
  <c r="E24" i="115"/>
  <c r="E25" i="115"/>
  <c r="E26" i="115"/>
  <c r="E27" i="115"/>
  <c r="E28" i="115"/>
  <c r="E29" i="115"/>
  <c r="E30" i="115"/>
  <c r="E31" i="115"/>
  <c r="E32" i="115"/>
  <c r="E33" i="115"/>
  <c r="E34" i="115"/>
  <c r="E35" i="115"/>
  <c r="E36" i="115"/>
  <c r="E37" i="115"/>
  <c r="E38" i="115"/>
  <c r="E39" i="115"/>
  <c r="E40" i="115"/>
  <c r="E41" i="115"/>
  <c r="E42" i="115"/>
  <c r="E43" i="115"/>
  <c r="E44" i="115"/>
  <c r="E45" i="115"/>
  <c r="E46" i="115"/>
  <c r="E47" i="115"/>
  <c r="E48" i="115"/>
  <c r="E49" i="115"/>
  <c r="E50" i="115"/>
  <c r="E51" i="115"/>
  <c r="E52" i="115"/>
  <c r="E53" i="115"/>
  <c r="E54" i="115"/>
  <c r="E55" i="115"/>
  <c r="E5" i="115"/>
  <c r="K45" i="127"/>
  <c r="K46" i="127"/>
  <c r="K47" i="127"/>
  <c r="K48" i="127"/>
  <c r="K44" i="127"/>
  <c r="G57" i="135"/>
  <c r="G24" i="135"/>
  <c r="G42" i="135"/>
  <c r="G9" i="135"/>
  <c r="G23" i="135"/>
  <c r="G31" i="135"/>
  <c r="G51" i="135"/>
  <c r="G43" i="135"/>
  <c r="G12" i="135"/>
  <c r="G17" i="135"/>
  <c r="G49" i="135"/>
  <c r="G47" i="135"/>
  <c r="G13" i="135"/>
  <c r="G27" i="135"/>
  <c r="G39" i="135"/>
  <c r="G41" i="135"/>
  <c r="G37" i="135"/>
  <c r="G34" i="135"/>
  <c r="G52" i="135"/>
  <c r="G26" i="135"/>
  <c r="G20" i="135"/>
  <c r="G22" i="135"/>
  <c r="G28" i="135"/>
  <c r="G45" i="135"/>
  <c r="G29" i="135"/>
  <c r="G55" i="135"/>
  <c r="G44" i="135"/>
  <c r="G40" i="135"/>
  <c r="G48" i="135"/>
  <c r="G18" i="135"/>
  <c r="G46" i="135"/>
  <c r="G11" i="135"/>
  <c r="G19" i="135"/>
  <c r="G54" i="135"/>
  <c r="G15" i="135"/>
  <c r="G38" i="135"/>
  <c r="G33" i="135"/>
  <c r="G14" i="135"/>
  <c r="G53" i="135"/>
  <c r="G32" i="135"/>
  <c r="G56" i="135"/>
  <c r="G25" i="135"/>
  <c r="G10" i="135"/>
  <c r="G36" i="135"/>
  <c r="G59" i="135"/>
  <c r="G21" i="135"/>
  <c r="G16" i="135"/>
  <c r="G50" i="135"/>
  <c r="G30" i="135"/>
  <c r="G35" i="135"/>
  <c r="D54" i="128" l="1"/>
  <c r="D53" i="128"/>
  <c r="E53" i="128" s="1"/>
  <c r="D52" i="128"/>
  <c r="D51" i="128"/>
  <c r="D50" i="128"/>
  <c r="D49" i="128"/>
  <c r="D48" i="128"/>
  <c r="D47" i="128"/>
  <c r="D46" i="128"/>
  <c r="E46" i="128" s="1"/>
  <c r="D45" i="128"/>
  <c r="D44" i="128"/>
  <c r="E43" i="128"/>
  <c r="D43" i="128"/>
  <c r="D42" i="128"/>
  <c r="D41" i="128"/>
  <c r="D40" i="128"/>
  <c r="D39" i="128"/>
  <c r="E39" i="128" s="1"/>
  <c r="D38" i="128"/>
  <c r="D37" i="128"/>
  <c r="D36" i="128"/>
  <c r="E36" i="128" s="1"/>
  <c r="D35" i="128"/>
  <c r="D34" i="128"/>
  <c r="D33" i="128"/>
  <c r="D32" i="128"/>
  <c r="E32" i="128" s="1"/>
  <c r="D31" i="128"/>
  <c r="D30" i="128"/>
  <c r="D29" i="128"/>
  <c r="E29" i="128" s="1"/>
  <c r="D28" i="128"/>
  <c r="D27" i="128"/>
  <c r="D26" i="128"/>
  <c r="D25" i="128"/>
  <c r="E25" i="128" s="1"/>
  <c r="D24" i="128"/>
  <c r="D23" i="128"/>
  <c r="D22" i="128"/>
  <c r="E22" i="128" s="1"/>
  <c r="D21" i="128"/>
  <c r="D20" i="128"/>
  <c r="D19" i="128"/>
  <c r="D18" i="128"/>
  <c r="E18" i="128" s="1"/>
  <c r="D17" i="128"/>
  <c r="D16" i="128"/>
  <c r="E16" i="128" s="1"/>
  <c r="D15" i="128"/>
  <c r="D14" i="128"/>
  <c r="D13" i="128"/>
  <c r="D12" i="128"/>
  <c r="D11" i="128"/>
  <c r="E11" i="128" s="1"/>
  <c r="D10" i="128"/>
  <c r="D9" i="128"/>
  <c r="D8" i="128"/>
  <c r="E8" i="128" s="1"/>
  <c r="D7" i="128"/>
  <c r="D6" i="128"/>
  <c r="D5" i="128"/>
  <c r="E5" i="128" s="1"/>
  <c r="D4" i="128"/>
  <c r="E15" i="128" s="1"/>
  <c r="D2" i="128"/>
  <c r="E27" i="128" l="1"/>
  <c r="E17" i="128"/>
  <c r="E44" i="128"/>
  <c r="E23" i="128"/>
  <c r="E35" i="128"/>
  <c r="E50" i="128"/>
  <c r="E21" i="128"/>
  <c r="E34" i="128"/>
  <c r="E13" i="128"/>
  <c r="E14" i="128"/>
  <c r="E38" i="128"/>
  <c r="E6" i="128"/>
  <c r="E33" i="128"/>
  <c r="E45" i="128"/>
  <c r="E47" i="128"/>
  <c r="E49" i="128"/>
  <c r="E7" i="128"/>
  <c r="E10" i="128"/>
  <c r="E12" i="128"/>
  <c r="E24" i="128"/>
  <c r="E4" i="128"/>
  <c r="E26" i="128"/>
  <c r="E37" i="128"/>
  <c r="E48" i="128"/>
  <c r="E51" i="128"/>
  <c r="E40" i="128"/>
  <c r="E52" i="128"/>
  <c r="E28" i="128"/>
  <c r="E19" i="128"/>
  <c r="E30" i="128"/>
  <c r="E41" i="128"/>
  <c r="E9" i="128"/>
  <c r="E20" i="128"/>
  <c r="E31" i="128"/>
  <c r="E42" i="128"/>
  <c r="E54" i="128"/>
  <c r="K85" i="127" l="1"/>
  <c r="K83" i="127"/>
  <c r="K87" i="127"/>
  <c r="K86" i="127"/>
  <c r="K84" i="127"/>
  <c r="K3" i="97"/>
  <c r="K4" i="97"/>
  <c r="K5" i="97"/>
  <c r="K6" i="97"/>
  <c r="K7" i="97"/>
  <c r="K8" i="97"/>
  <c r="K9" i="97"/>
  <c r="K10" i="97"/>
  <c r="K11" i="97"/>
  <c r="K12" i="97"/>
  <c r="K13" i="97"/>
  <c r="K14" i="97"/>
  <c r="K15" i="97"/>
  <c r="K16" i="97"/>
  <c r="K17" i="97"/>
  <c r="K18" i="97"/>
  <c r="K19" i="97"/>
  <c r="K20" i="97"/>
  <c r="K21" i="97"/>
  <c r="K22" i="97"/>
  <c r="K23" i="97"/>
  <c r="K24" i="97"/>
  <c r="K25" i="97"/>
  <c r="K26" i="97"/>
  <c r="K27" i="97"/>
  <c r="K28" i="97"/>
  <c r="K29" i="97"/>
  <c r="K30" i="97"/>
  <c r="K31" i="97"/>
  <c r="K32" i="97"/>
  <c r="K33" i="97"/>
  <c r="K34" i="97"/>
  <c r="K35" i="97"/>
  <c r="K36" i="97"/>
  <c r="K37" i="97"/>
  <c r="K38" i="97"/>
  <c r="K39" i="97"/>
  <c r="K40" i="97"/>
  <c r="K41" i="97"/>
  <c r="K42" i="97"/>
  <c r="K43" i="97"/>
  <c r="K44" i="97"/>
  <c r="K45" i="97"/>
  <c r="K46" i="97"/>
  <c r="K47" i="97"/>
  <c r="K48" i="97"/>
  <c r="K49" i="97"/>
  <c r="K50" i="97"/>
  <c r="K51" i="97"/>
  <c r="K52" i="97"/>
  <c r="K2" i="97"/>
  <c r="G3" i="97" l="1"/>
  <c r="G4" i="97"/>
  <c r="G5" i="97"/>
  <c r="G6" i="97"/>
  <c r="G7" i="97"/>
  <c r="G8" i="97"/>
  <c r="G9" i="97"/>
  <c r="G10" i="97"/>
  <c r="G11" i="97"/>
  <c r="G12" i="97"/>
  <c r="G13" i="97"/>
  <c r="G14" i="97"/>
  <c r="G15" i="97"/>
  <c r="G16" i="97"/>
  <c r="G17" i="97"/>
  <c r="G18" i="97"/>
  <c r="G19" i="97"/>
  <c r="G20" i="97"/>
  <c r="G21" i="97"/>
  <c r="G22" i="97"/>
  <c r="G23" i="97"/>
  <c r="G24" i="97"/>
  <c r="G25" i="97"/>
  <c r="G26" i="97"/>
  <c r="G27" i="97"/>
  <c r="G28" i="97"/>
  <c r="G29" i="97"/>
  <c r="G30" i="97"/>
  <c r="G31" i="97"/>
  <c r="G32" i="97"/>
  <c r="G33" i="97"/>
  <c r="G34" i="97"/>
  <c r="G35" i="97"/>
  <c r="G36" i="97"/>
  <c r="G37" i="97"/>
  <c r="G38" i="97"/>
  <c r="G39" i="97"/>
  <c r="G40" i="97"/>
  <c r="G41" i="97"/>
  <c r="G42" i="97"/>
  <c r="G43" i="97"/>
  <c r="G44" i="97"/>
  <c r="G45" i="97"/>
  <c r="G46" i="97"/>
  <c r="G47" i="97"/>
  <c r="G48" i="97"/>
  <c r="G49" i="97"/>
  <c r="G50" i="97"/>
  <c r="G51" i="97"/>
  <c r="G52" i="97"/>
  <c r="G2" i="97"/>
  <c r="C7" i="96" l="1"/>
  <c r="C8" i="96"/>
  <c r="C9" i="96"/>
  <c r="C10" i="96"/>
  <c r="C11" i="96"/>
  <c r="C12" i="96"/>
  <c r="C13" i="96"/>
  <c r="C14" i="96"/>
  <c r="C15" i="96"/>
  <c r="C16" i="96"/>
  <c r="C17" i="96"/>
  <c r="C18" i="96"/>
  <c r="C19" i="96"/>
  <c r="C20" i="96"/>
  <c r="C21" i="96"/>
  <c r="C22" i="96"/>
  <c r="C23" i="96"/>
  <c r="C24" i="96"/>
  <c r="C25" i="96"/>
  <c r="C26" i="96"/>
  <c r="C27" i="96"/>
  <c r="C28" i="96"/>
  <c r="C29" i="96"/>
  <c r="C30" i="96"/>
  <c r="C31" i="96"/>
  <c r="C32" i="96"/>
  <c r="C33" i="96"/>
  <c r="C34" i="96"/>
  <c r="C35" i="96"/>
  <c r="C36" i="96"/>
  <c r="C37" i="96"/>
  <c r="C38" i="96"/>
  <c r="C39" i="96"/>
  <c r="C40" i="96"/>
  <c r="C41" i="96"/>
  <c r="C42" i="96"/>
  <c r="C43" i="96"/>
  <c r="C44" i="96"/>
  <c r="C45" i="96"/>
  <c r="C46" i="96"/>
  <c r="C47" i="96"/>
  <c r="C48" i="96"/>
  <c r="C49" i="96"/>
  <c r="C50" i="96"/>
  <c r="C51" i="96"/>
  <c r="C52" i="96"/>
  <c r="C53" i="96"/>
  <c r="C54" i="96"/>
  <c r="C55" i="96"/>
  <c r="C56" i="96"/>
  <c r="C6" i="96"/>
  <c r="D55" i="121" l="1"/>
  <c r="L14" i="121" l="1"/>
  <c r="L15" i="121"/>
  <c r="L16" i="121"/>
  <c r="L17" i="121"/>
  <c r="L18" i="121"/>
  <c r="L19" i="121"/>
  <c r="L20" i="121"/>
  <c r="L21" i="121"/>
  <c r="L22" i="121"/>
  <c r="L13" i="121"/>
  <c r="D54" i="121" l="1"/>
  <c r="D53" i="121"/>
  <c r="D52" i="121"/>
  <c r="D51" i="121"/>
  <c r="D50" i="121"/>
  <c r="D49" i="121"/>
  <c r="D48" i="121"/>
  <c r="D47" i="121"/>
  <c r="D46" i="121"/>
  <c r="D45" i="121"/>
  <c r="D44" i="121"/>
  <c r="D43" i="121"/>
  <c r="D42" i="121"/>
  <c r="D41" i="121"/>
  <c r="D40" i="121"/>
  <c r="D39" i="121"/>
  <c r="D38" i="121"/>
  <c r="D37" i="121"/>
  <c r="D36" i="121"/>
  <c r="D35" i="121"/>
  <c r="D34" i="121"/>
  <c r="D33" i="121"/>
  <c r="D32" i="121"/>
  <c r="D31" i="121"/>
  <c r="D30" i="121"/>
  <c r="D29" i="121"/>
  <c r="D28" i="121"/>
  <c r="D27" i="121"/>
  <c r="D26" i="121"/>
  <c r="D25" i="121"/>
  <c r="D24" i="121"/>
  <c r="D23" i="121"/>
  <c r="D22" i="121"/>
  <c r="D21" i="121"/>
  <c r="D20" i="121"/>
  <c r="D19" i="121"/>
  <c r="D18" i="121"/>
  <c r="D17" i="121"/>
  <c r="D16" i="121"/>
  <c r="D15" i="121"/>
  <c r="D14" i="121"/>
  <c r="D13" i="121"/>
  <c r="D12" i="121"/>
  <c r="D11" i="121"/>
  <c r="D10" i="121"/>
  <c r="D9" i="121"/>
  <c r="D8" i="121"/>
  <c r="D7" i="121"/>
  <c r="D6" i="121"/>
  <c r="D5" i="121"/>
  <c r="D4" i="121"/>
  <c r="E4" i="121" l="1"/>
  <c r="E10" i="121"/>
  <c r="E49" i="121"/>
  <c r="E5" i="121"/>
  <c r="E11" i="121"/>
  <c r="E24" i="121"/>
  <c r="E30" i="121"/>
  <c r="E37" i="121"/>
  <c r="E43" i="121"/>
  <c r="E17" i="121"/>
  <c r="E42" i="121"/>
  <c r="E12" i="121"/>
  <c r="E18" i="121"/>
  <c r="E25" i="121"/>
  <c r="E31" i="121"/>
  <c r="E44" i="121"/>
  <c r="E50" i="121"/>
  <c r="E23" i="121"/>
  <c r="E36" i="121"/>
  <c r="E6" i="121"/>
  <c r="E13" i="121"/>
  <c r="E19" i="121"/>
  <c r="E32" i="121"/>
  <c r="E38" i="121"/>
  <c r="E45" i="121"/>
  <c r="E51" i="121"/>
  <c r="E20" i="121"/>
  <c r="E26" i="121"/>
  <c r="E33" i="121"/>
  <c r="E39" i="121"/>
  <c r="E52" i="121"/>
  <c r="E8" i="121"/>
  <c r="E14" i="121"/>
  <c r="E21" i="121"/>
  <c r="E27" i="121"/>
  <c r="E40" i="121"/>
  <c r="E46" i="121"/>
  <c r="E53" i="121"/>
  <c r="E7" i="121"/>
  <c r="E9" i="121"/>
  <c r="E15" i="121"/>
  <c r="E28" i="121"/>
  <c r="E34" i="121"/>
  <c r="E41" i="121"/>
  <c r="E47" i="121"/>
  <c r="E54" i="121"/>
  <c r="E16" i="121"/>
  <c r="E22" i="121"/>
  <c r="E29" i="121"/>
  <c r="E35" i="121"/>
  <c r="E48" i="121"/>
  <c r="C52" i="97" l="1"/>
  <c r="C51" i="97"/>
  <c r="C50" i="97"/>
  <c r="C49" i="97"/>
  <c r="C48" i="97"/>
  <c r="C47" i="97"/>
  <c r="C46" i="97"/>
  <c r="C45" i="97"/>
  <c r="C44" i="97"/>
  <c r="C43" i="97"/>
  <c r="C42" i="97"/>
  <c r="C41" i="97"/>
  <c r="C40" i="97"/>
  <c r="C39" i="97"/>
  <c r="C38" i="97"/>
  <c r="C37" i="97"/>
  <c r="C36" i="97"/>
  <c r="C35" i="97"/>
  <c r="C34" i="97"/>
  <c r="C33" i="97"/>
  <c r="C32" i="97"/>
  <c r="C31" i="97"/>
  <c r="C30" i="97"/>
  <c r="C29" i="97"/>
  <c r="C28" i="97"/>
  <c r="C27" i="97"/>
  <c r="C26" i="97"/>
  <c r="C25" i="97"/>
  <c r="C24" i="97"/>
  <c r="C23" i="97"/>
  <c r="C22" i="97"/>
  <c r="C21" i="97"/>
  <c r="C20" i="97"/>
  <c r="C19" i="97"/>
  <c r="C18" i="97"/>
  <c r="C17" i="97"/>
  <c r="C16" i="97"/>
  <c r="C15" i="97"/>
  <c r="C14" i="97"/>
  <c r="C13" i="97"/>
  <c r="C12" i="97"/>
  <c r="C11" i="97"/>
  <c r="C10" i="97"/>
  <c r="C9" i="97"/>
  <c r="C8" i="97"/>
  <c r="C7" i="97"/>
  <c r="C6" i="97"/>
  <c r="C5" i="97"/>
  <c r="C4" i="97"/>
  <c r="C3" i="97"/>
  <c r="C2" i="97"/>
  <c r="E59" i="91" l="1"/>
  <c r="E58" i="91"/>
  <c r="E57" i="91"/>
  <c r="E56" i="91"/>
  <c r="E55" i="91"/>
  <c r="E54" i="91"/>
  <c r="E53" i="91"/>
  <c r="E52" i="91"/>
  <c r="E51" i="91"/>
  <c r="E50" i="91"/>
  <c r="E49" i="91"/>
  <c r="E48" i="91"/>
  <c r="E47" i="91"/>
  <c r="E46" i="91"/>
  <c r="E45" i="91"/>
  <c r="E44" i="91"/>
  <c r="E43" i="91"/>
  <c r="E42" i="91"/>
  <c r="E41" i="91"/>
  <c r="E40" i="91"/>
  <c r="E39" i="91"/>
  <c r="E38" i="91"/>
  <c r="E37" i="91"/>
  <c r="E36" i="91"/>
  <c r="E35" i="91"/>
  <c r="E34" i="91"/>
  <c r="E33" i="91"/>
  <c r="E32" i="91"/>
  <c r="E31" i="91"/>
  <c r="E30" i="91"/>
  <c r="E29" i="91"/>
  <c r="E28" i="91"/>
  <c r="E27" i="91"/>
  <c r="E26" i="91"/>
  <c r="E25" i="91"/>
  <c r="E24" i="91"/>
  <c r="E23" i="91"/>
  <c r="E22" i="91"/>
  <c r="E21" i="91"/>
  <c r="E20" i="91"/>
  <c r="E19" i="91"/>
  <c r="E18" i="91"/>
  <c r="E17" i="91"/>
  <c r="E16" i="91"/>
  <c r="E15" i="91"/>
  <c r="E14" i="91"/>
  <c r="E13" i="91"/>
  <c r="E12" i="91"/>
  <c r="E11" i="91"/>
  <c r="E10" i="91"/>
  <c r="E9" i="91"/>
  <c r="E7"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85" authorId="0" shapeId="0" xr:uid="{3C17D01A-F742-4BB6-9A10-4427CC8BB3F7}">
      <text>
        <r>
          <rPr>
            <sz val="11"/>
            <color indexed="8"/>
            <rFont val="Calibri"/>
            <family val="2"/>
            <scheme val="minor"/>
          </rPr>
          <t xml:space="preserve">*  preliminary
</t>
        </r>
      </text>
    </comment>
  </commentList>
</comments>
</file>

<file path=xl/sharedStrings.xml><?xml version="1.0" encoding="utf-8"?>
<sst xmlns="http://schemas.openxmlformats.org/spreadsheetml/2006/main" count="12734" uniqueCount="495">
  <si>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</si>
  <si>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</si>
  <si>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</si>
  <si>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</si>
  <si>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</si>
  <si>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</si>
  <si>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</si>
  <si>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</si>
  <si>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</si>
  <si>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</si>
  <si>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</si>
  <si>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</si>
  <si>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</si>
  <si>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</si>
  <si>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</si>
  <si>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</si>
  <si>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</si>
  <si>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</si>
  <si>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</si>
  <si>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</si>
  <si>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</si>
  <si>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</si>
  <si>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</si>
  <si>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</si>
  <si>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</si>
  <si>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</si>
  <si>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</si>
  <si>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</si>
  <si>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</si>
  <si>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</si>
  <si>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</si>
  <si>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</si>
  <si>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</si>
  <si>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</si>
  <si>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</si>
  <si>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</si>
  <si>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</si>
  <si>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</si>
  <si>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</si>
  <si>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</si>
  <si>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</si>
  <si>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</si>
  <si>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</si>
  <si>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</si>
  <si>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</si>
  <si>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</si>
  <si>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</si>
  <si>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</si>
  <si>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</si>
  <si>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</si>
  <si>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</si>
  <si>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Rank</t>
  </si>
  <si>
    <t>U.S.</t>
  </si>
  <si>
    <t>State</t>
  </si>
  <si>
    <t>Category</t>
  </si>
  <si>
    <t>Source</t>
  </si>
  <si>
    <t>Labor Market</t>
  </si>
  <si>
    <t>United States</t>
  </si>
  <si>
    <t>Value</t>
  </si>
  <si>
    <t>5-Year Business Survival Rate</t>
  </si>
  <si>
    <t>Percent of Population with Bachelor's Degree or Higher</t>
  </si>
  <si>
    <t>Percent of Population with High School Diploma or Higher</t>
  </si>
  <si>
    <t>Business Taxes as a Percent of State GDP</t>
  </si>
  <si>
    <t>1-Year Growth in Employment</t>
  </si>
  <si>
    <t>1-Year Export Growth</t>
  </si>
  <si>
    <t>Overall Economy</t>
  </si>
  <si>
    <t>Business Climate</t>
  </si>
  <si>
    <t>1-Year Growth in Real GDP</t>
  </si>
  <si>
    <t>State and Local (Own Source) Revenue Per Capita</t>
  </si>
  <si>
    <t>Social Metrics</t>
  </si>
  <si>
    <t>Metric</t>
  </si>
  <si>
    <t>Year</t>
  </si>
  <si>
    <t>Citation</t>
  </si>
  <si>
    <t>Table 7, Bureau of Labor Statistics</t>
  </si>
  <si>
    <t>LAUS, Bureau of Labor Statistics</t>
  </si>
  <si>
    <t xml:space="preserve">USA Trade Online, Census, U.S. Department of Commerce </t>
  </si>
  <si>
    <t>Month</t>
  </si>
  <si>
    <t>Period</t>
  </si>
  <si>
    <t>Annual</t>
  </si>
  <si>
    <t>Monthly</t>
  </si>
  <si>
    <t>Ranks ASC/DSC</t>
  </si>
  <si>
    <t>ASC</t>
  </si>
  <si>
    <t>DSC</t>
  </si>
  <si>
    <t>Labor Force Participation Rate</t>
  </si>
  <si>
    <t>Per Capita Personal Income</t>
  </si>
  <si>
    <t>Percent of Population Below the Poverty Line</t>
  </si>
  <si>
    <t>State Gross Domestic Product</t>
  </si>
  <si>
    <t>Total State Employment</t>
  </si>
  <si>
    <t>Unemployment Rate</t>
  </si>
  <si>
    <t>Rank order</t>
  </si>
  <si>
    <t>Current Month:</t>
  </si>
  <si>
    <t>Council on State Taxation</t>
  </si>
  <si>
    <t>Census Bureau</t>
  </si>
  <si>
    <t>State and Local (Own Source) Revenue Per Capita, 2019</t>
  </si>
  <si>
    <t>https://www.census.gov/data/datasets/2019/econ/local/public-use-datasets.html</t>
  </si>
  <si>
    <t>No</t>
  </si>
  <si>
    <t>Yes</t>
  </si>
  <si>
    <t>Tab</t>
  </si>
  <si>
    <t>"References"</t>
  </si>
  <si>
    <t>Purpose and functionality</t>
  </si>
  <si>
    <t>Auto or manual update</t>
  </si>
  <si>
    <t>Viz components supported</t>
  </si>
  <si>
    <t>N/A</t>
  </si>
  <si>
    <t>Manual</t>
  </si>
  <si>
    <t>"FLAT_States" &amp; "FLAT_US"</t>
  </si>
  <si>
    <t>Trend line graph
Comparison bar graph
MN summary statistic
US summary statistic</t>
  </si>
  <si>
    <t>Minnesota summary text table</t>
  </si>
  <si>
    <t>Auto (from "FLAT_States" &amp; "References"</t>
  </si>
  <si>
    <t>"MN Summary"</t>
  </si>
  <si>
    <t>These tabs contain current year data for all states and recent year historical trend data for MN and US. "FLAT_States" uses "References" and various dynamic calculations to produce state rankings for each metric. "FLAT_US" data was put on separate tab to avoid influencing rank functions in "FLAT_States". Tableau uses a union of "FLAT_States" and "FLAT_US" to produce the trend line graph and comparison bar chart.</t>
  </si>
  <si>
    <t xml:space="preserve">This tab autopopulates from information in the "FLAT_States" and "References" tab, and it supports the text table in the Tableau viz. This tab was necessary because Tableau text tables are limited in how they can process and display string and rounded values, especially when there are mutliple data types (such as currency and percentages) under a single field. This tab performs calculations to identify the most recent data year and to produce a clean string field with the metric name and data year. The tab also formats percentages, currencies and other large numbers with the appropriate number of dicimals and special characters and produces a clean string field. </t>
  </si>
  <si>
    <t>USA Trade Online (via Thu-Mai)</t>
  </si>
  <si>
    <t>Has calc sheet</t>
  </si>
  <si>
    <t>Population (Thousands)</t>
  </si>
  <si>
    <t>Revenue Per Capita</t>
  </si>
  <si>
    <t>This tab contains the list of metrics used in the viz and information about the metrics, such as their topic category, rank order, data period and the current data month for monthly metrics. "FLAT_States" and "FLAT_US" reference the rank order field for rank calculations, they also reference the topic category and data period fields. The "Metric w/ data year" column in the "MN Summary" tab references the current month field.</t>
  </si>
  <si>
    <t>General Instructions</t>
  </si>
  <si>
    <t>Tab Explanations</t>
  </si>
  <si>
    <t>This workbook is designed to support the Monthly Snapshot Tableau viz. Data updates should take place on the "FLAT_States" and "FLAT_US" tabs. For monthly data, adjust the current month on the "References" tab.
Three metrics (employment growth, state own source revenue, and GDP growth) require calculations from base data. Use the appropriate calc sheet and then incorporate results into "FLAT_States" and "FLAT_US" tabs.</t>
  </si>
  <si>
    <t>Census Bureau: 2019 State and Local Government</t>
  </si>
  <si>
    <t>(Divide revenue by population. Make sure to use same units)</t>
  </si>
  <si>
    <t>See working files</t>
  </si>
  <si>
    <t>LMI, CES, NSA</t>
  </si>
  <si>
    <t>periodyear</t>
  </si>
  <si>
    <t>period</t>
  </si>
  <si>
    <t>https://www.bls.gov/sae/data/</t>
  </si>
  <si>
    <t>https://apps.deed.state.mn.us/lmi/laus/Default.aspx</t>
  </si>
  <si>
    <t>Last update</t>
  </si>
  <si>
    <t>SA</t>
  </si>
  <si>
    <t>Source:</t>
  </si>
  <si>
    <t>Bureau of Economic Analysis</t>
  </si>
  <si>
    <t>State or DC</t>
  </si>
  <si>
    <t>GeoFips</t>
  </si>
  <si>
    <t>GeoName</t>
  </si>
  <si>
    <t>2019</t>
  </si>
  <si>
    <t>2020</t>
  </si>
  <si>
    <t>00000</t>
  </si>
  <si>
    <t>01000</t>
  </si>
  <si>
    <t>02000</t>
  </si>
  <si>
    <t>04000</t>
  </si>
  <si>
    <t>05000</t>
  </si>
  <si>
    <t>06000</t>
  </si>
  <si>
    <t>08000</t>
  </si>
  <si>
    <t>09000</t>
  </si>
  <si>
    <t>10000</t>
  </si>
  <si>
    <t>11000</t>
  </si>
  <si>
    <t>12000</t>
  </si>
  <si>
    <t>13000</t>
  </si>
  <si>
    <t>15000</t>
  </si>
  <si>
    <t>16000</t>
  </si>
  <si>
    <t>17000</t>
  </si>
  <si>
    <t>18000</t>
  </si>
  <si>
    <t>19000</t>
  </si>
  <si>
    <t>20000</t>
  </si>
  <si>
    <t>21000</t>
  </si>
  <si>
    <t>22000</t>
  </si>
  <si>
    <t>23000</t>
  </si>
  <si>
    <t>24000</t>
  </si>
  <si>
    <t>25000</t>
  </si>
  <si>
    <t>26000</t>
  </si>
  <si>
    <t>27000</t>
  </si>
  <si>
    <t>28000</t>
  </si>
  <si>
    <t>29000</t>
  </si>
  <si>
    <t>30000</t>
  </si>
  <si>
    <t>31000</t>
  </si>
  <si>
    <t>32000</t>
  </si>
  <si>
    <t>33000</t>
  </si>
  <si>
    <t>34000</t>
  </si>
  <si>
    <t>35000</t>
  </si>
  <si>
    <t>36000</t>
  </si>
  <si>
    <t>37000</t>
  </si>
  <si>
    <t>38000</t>
  </si>
  <si>
    <t>39000</t>
  </si>
  <si>
    <t>40000</t>
  </si>
  <si>
    <t>41000</t>
  </si>
  <si>
    <t>42000</t>
  </si>
  <si>
    <t>44000</t>
  </si>
  <si>
    <t>45000</t>
  </si>
  <si>
    <t>46000</t>
  </si>
  <si>
    <t>47000</t>
  </si>
  <si>
    <t>48000</t>
  </si>
  <si>
    <t>49000</t>
  </si>
  <si>
    <t>50000</t>
  </si>
  <si>
    <t>51000</t>
  </si>
  <si>
    <t>53000</t>
  </si>
  <si>
    <t>54000</t>
  </si>
  <si>
    <t>55000</t>
  </si>
  <si>
    <t>56000</t>
  </si>
  <si>
    <t>Southeast</t>
  </si>
  <si>
    <t>Southwest</t>
  </si>
  <si>
    <t>Rocky Mountain</t>
  </si>
  <si>
    <t>Far West</t>
  </si>
  <si>
    <t>Legend / Footnotes:</t>
  </si>
  <si>
    <t xml:space="preserve">  Last updated: October 1, 2021-- revised statistics for 1997-2020.</t>
  </si>
  <si>
    <t>https://apps.bea.gov/iTable/index_regional.cfm</t>
  </si>
  <si>
    <t>Alaska *</t>
  </si>
  <si>
    <t>Hawaii *</t>
  </si>
  <si>
    <t>Note. All dollar estimates are in millions of current dollars (not adjusted for inflation). Calculations are performed on unrounded data.</t>
  </si>
  <si>
    <t>BEA: Regional Data</t>
  </si>
  <si>
    <t>MN</t>
  </si>
  <si>
    <t>US</t>
  </si>
  <si>
    <t>1-Month Employment Growth</t>
  </si>
  <si>
    <t>State over-the-month and over-the-year</t>
  </si>
  <si>
    <t>Bureau of Labor Statistics</t>
  </si>
  <si>
    <t>Personal Income, Population, Per Capita Personal Income</t>
  </si>
  <si>
    <r>
      <t xml:space="preserve">Table 4, LAUS, Bureau of Labor Statistics, </t>
    </r>
    <r>
      <rPr>
        <u/>
        <sz val="11"/>
        <color theme="1"/>
        <rFont val="Calibri"/>
        <family val="2"/>
        <scheme val="minor"/>
      </rPr>
      <t>Not Seasonally Adjusted</t>
    </r>
  </si>
  <si>
    <r>
      <t xml:space="preserve">Table 1, LAUS, Bureau of Labor Statistics, </t>
    </r>
    <r>
      <rPr>
        <u/>
        <sz val="11"/>
        <color theme="1"/>
        <rFont val="Calibri"/>
        <family val="2"/>
        <scheme val="minor"/>
      </rPr>
      <t>Seasonally Adjusted</t>
    </r>
  </si>
  <si>
    <t xml:space="preserve">Source </t>
  </si>
  <si>
    <t>1-Year Growth in Population</t>
  </si>
  <si>
    <t>Population Estimates</t>
  </si>
  <si>
    <t>Exports compared to the same month last year</t>
  </si>
  <si>
    <t>Source (States)</t>
  </si>
  <si>
    <t>Regional Data, Real GDP by State</t>
  </si>
  <si>
    <t>Regional Data, GDP by State</t>
  </si>
  <si>
    <t>Table 3, SA</t>
  </si>
  <si>
    <t>LAUS, Table 1, SA</t>
  </si>
  <si>
    <t>State over-the-month and over-the-year, SA</t>
  </si>
  <si>
    <t>Popuation Estimates</t>
  </si>
  <si>
    <t>GDP Quarterly</t>
  </si>
  <si>
    <t>Quarterly</t>
  </si>
  <si>
    <t>Seasonally Adjusted at Annual Rates</t>
  </si>
  <si>
    <t>BEA-Regional data</t>
  </si>
  <si>
    <t>https://apps.bea.gov/itable/iTable.cfm?ReqID=70&amp;step=1</t>
  </si>
  <si>
    <t>Table- SQGDP11 Contributions to percent change in real GDP</t>
  </si>
  <si>
    <t>Calculate rankings without DC as it shows on the press release</t>
  </si>
  <si>
    <t>United States *</t>
  </si>
  <si>
    <t>1/ For levels: millions of dollars, seasonally adjusted at annual rates; for annualized percent change and compound growth rate: seasonally adjusted at annual rates. Industry detail is based on the 2012 North American Industry Classification System (NAICS).</t>
  </si>
  <si>
    <t>* Percentage-point contributions do not sum to "All industry total (percent change)" because the industry details are calculated using source data and methodologies that differ from those used to calculate growth in the top-line, expenditure-based measure of real GDP.</t>
  </si>
  <si>
    <t>Last updated: October 1, 2021-- new statistics for 2021:Q2; revised statistics for 2005:Q2-2021:Q1.</t>
  </si>
  <si>
    <t>Quartely</t>
  </si>
  <si>
    <t>Employment 4/2020</t>
  </si>
  <si>
    <t>https://www.bls.gov/ces/</t>
  </si>
  <si>
    <t>Job Creation Since April 2020</t>
  </si>
  <si>
    <t>Table 3 Seasonally Adjusted for Current Month. See worksheet.</t>
  </si>
  <si>
    <t>For US, use CES, Table B-1 a (scroll down), SA</t>
  </si>
  <si>
    <t>Percentage Growth in Jobs since April 2020</t>
  </si>
  <si>
    <t>Table 3 Seasonally Adjusted</t>
  </si>
  <si>
    <t>Current, Employment Statistics, LMI</t>
  </si>
  <si>
    <t>Labor Market Information</t>
  </si>
  <si>
    <t>Bureau of Labor Statitics</t>
  </si>
  <si>
    <t>LAUS, SA</t>
  </si>
  <si>
    <t>CES, SA</t>
  </si>
  <si>
    <t>Current Population Survey, SA</t>
  </si>
  <si>
    <t>Regional Data, Real GDP</t>
  </si>
  <si>
    <t>Regional Data, Current GDP</t>
  </si>
  <si>
    <t>Regional Data, GDP by State (Current)</t>
  </si>
  <si>
    <t>Table 7 (3rd column)</t>
  </si>
  <si>
    <t>Survival of private sector establishments by opening year, by state, Table 7, 3rd column</t>
  </si>
  <si>
    <t>2019 State and Local Government</t>
  </si>
  <si>
    <t>SAGDP9N Real GDP by state 1/</t>
  </si>
  <si>
    <t>Real GDP by state: All industry total (Millions of chained 2012 dollars)</t>
  </si>
  <si>
    <t>1 Year Growth</t>
  </si>
  <si>
    <t>1/ Real GDP is in millions of chained 2012 dollars. Industry detail is based on the 2012 North American Industry Classification System (NAICS). Calculations are performed on unrounded data. Chained (2012) dollar series are calculated as the product of the chain-type quantity index and the 2012 current-dollar value of the corresponding series, divided by 100. Because the formula for the chain-type quantity indexes uses weights of more than one period, the corresponding chained-dollar estimates are usually not additive. The difference between the United States and sum-of-states reflects federal military and civilian activity located overseas, as well as the differences in source data used to estimate GDP by industry and the expenditures measure of real GDP.</t>
  </si>
  <si>
    <t xml:space="preserve">For previous months </t>
  </si>
  <si>
    <t>Featured SAE Searchable Databases : U.S. Bureau of Labor Statistics (bls.gov)</t>
  </si>
  <si>
    <t>https://apps.deed.state.mn.us/lmi/laus/</t>
  </si>
  <si>
    <t>Previous months</t>
  </si>
  <si>
    <t>Same</t>
  </si>
  <si>
    <t>Fiscal Year:</t>
  </si>
  <si>
    <t>Share of GDP</t>
  </si>
  <si>
    <t>MN Trend</t>
  </si>
  <si>
    <t>Survival of private sector establishments by opening year, by state</t>
  </si>
  <si>
    <t xml:space="preserve">Scroll down to see states </t>
  </si>
  <si>
    <t>http://www.bls.gov/bdm/bdmage.htm</t>
  </si>
  <si>
    <t>2020 ACS 1-Year Experimental Data</t>
  </si>
  <si>
    <t>Experimental Tables</t>
  </si>
  <si>
    <t>Seasonally Adjusted</t>
  </si>
  <si>
    <t>1-Year Growth in Personal Income Per Capita</t>
  </si>
  <si>
    <t>periodtype</t>
  </si>
  <si>
    <t>periodname</t>
  </si>
  <si>
    <t>seriescode</t>
  </si>
  <si>
    <t>indtitle</t>
  </si>
  <si>
    <t>seriesdesc</t>
  </si>
  <si>
    <t>serieslevel</t>
  </si>
  <si>
    <t>empces</t>
  </si>
  <si>
    <t>Total Non-Ag</t>
  </si>
  <si>
    <t/>
  </si>
  <si>
    <t>Table 3 Seasonally Adjusted for Current Month.</t>
  </si>
  <si>
    <t>areaname</t>
  </si>
  <si>
    <t>Job Openings Rate</t>
  </si>
  <si>
    <t>Job Openings and Labor Turnover Survey (JOLTS)</t>
  </si>
  <si>
    <t>Quits Rate</t>
  </si>
  <si>
    <t>JOLTS, LAUS, SA</t>
  </si>
  <si>
    <t>Unemployed Workers Per Job Opening</t>
  </si>
  <si>
    <t>Type in rankings in without District of Columbia as it it shows on the BEA press release. As requested by Neal.</t>
  </si>
  <si>
    <t>Value is not a percentage, so make sure it does not have a "%" sign in the MN Summary. Also, only two decimal points, so in Tableau edit the elias or alternatively, change the value in Excel.</t>
  </si>
  <si>
    <t>Job Openings  Level- Thousands</t>
  </si>
  <si>
    <t>Unemployed Workers- Thousands</t>
  </si>
  <si>
    <t>Unemployed workers per job openings</t>
  </si>
  <si>
    <t>Sources:</t>
  </si>
  <si>
    <t>Job Openings</t>
  </si>
  <si>
    <t>Job Openings and Labor Turnover Survey Home Page (bls.gov)</t>
  </si>
  <si>
    <t>Unemployed Workers</t>
  </si>
  <si>
    <t>https://www.bls.gov/lau/#data</t>
  </si>
  <si>
    <t>Usually runs a month behind, so enter month manually in the MN Summary Sheet.</t>
  </si>
  <si>
    <t>Change month on the top of the Reference page. It will adjust month for metrics, except those that need to be entered manually because they have different month that the others.</t>
  </si>
  <si>
    <t xml:space="preserve">Total Nonfarm                           </t>
  </si>
  <si>
    <t xml:space="preserve">Total NonFarm                           </t>
  </si>
  <si>
    <t>U S                              seasonally adjusted</t>
  </si>
  <si>
    <t>Minnesota                        seasonally adjusted</t>
  </si>
  <si>
    <t>laborforce</t>
  </si>
  <si>
    <t>lfpr</t>
  </si>
  <si>
    <t>emplab</t>
  </si>
  <si>
    <t>epr</t>
  </si>
  <si>
    <t>unemp</t>
  </si>
  <si>
    <t>unemprate</t>
  </si>
  <si>
    <t>Unemployed workers per job opening-May 2022</t>
  </si>
  <si>
    <t xml:space="preserve">Unemployed workers per job openings </t>
  </si>
  <si>
    <t xml:space="preserve">Job Openings Rate </t>
  </si>
  <si>
    <t xml:space="preserve">Quits Rate </t>
  </si>
  <si>
    <t>Enter month and year in the MN Summary Sheet</t>
  </si>
  <si>
    <t>TOTAL U.S.</t>
  </si>
  <si>
    <t>May</t>
  </si>
  <si>
    <t>Table S1701</t>
  </si>
  <si>
    <t>Table S1501 Educational Attainment</t>
  </si>
  <si>
    <t>Table 1. Job openings levels and rates for total nonfarm by state, seasonally adjusted - 2022 M07 Results (bls.gov)</t>
  </si>
  <si>
    <t>https://www.bls.gov/news.release/laus.t01.htm</t>
  </si>
  <si>
    <t>Table S1501</t>
  </si>
  <si>
    <t>For US (Ump): LAUS-SA</t>
  </si>
  <si>
    <t>JOLTS-SA</t>
  </si>
  <si>
    <t>States (Ump): LAUS-SA</t>
  </si>
  <si>
    <t>Jan</t>
  </si>
  <si>
    <t>Feb</t>
  </si>
  <si>
    <t>Mar</t>
  </si>
  <si>
    <t>Apr</t>
  </si>
  <si>
    <t>Jun</t>
  </si>
  <si>
    <t>Jul</t>
  </si>
  <si>
    <t>Aug</t>
  </si>
  <si>
    <t>Sep</t>
  </si>
  <si>
    <t>Oct</t>
  </si>
  <si>
    <t>Nov</t>
  </si>
  <si>
    <t>Dec</t>
  </si>
  <si>
    <t xml:space="preserve">Table SAINC1 </t>
  </si>
  <si>
    <t>Levels (in thousands)</t>
  </si>
  <si>
    <t>Rates</t>
  </si>
  <si>
    <t>Table 1. Job openings levels and rates for total nonfarm by state, seasonally adjusted</t>
  </si>
  <si>
    <t>5-Year Business Survival Rate, 2017-2022</t>
  </si>
  <si>
    <t>Make sure data is in ascending order</t>
  </si>
  <si>
    <t>Make sure they are in ascending order</t>
  </si>
  <si>
    <t>Rate (TEBTR*)</t>
  </si>
  <si>
    <t>* Equals state and local tax collections as a % of private-sector GSP.</t>
  </si>
  <si>
    <t>[In thousands]</t>
  </si>
  <si>
    <t>Table 4,  LAUS, NSA</t>
  </si>
  <si>
    <t>TREND</t>
  </si>
  <si>
    <t>Revenue per Capita</t>
  </si>
  <si>
    <t>February</t>
  </si>
  <si>
    <t>Table 4. Employees on nonfarm payrolls by state and selected industry sector, not seasonally adjusted[In thousands]</t>
  </si>
  <si>
    <t>States</t>
  </si>
  <si>
    <t>Openings (SA)</t>
  </si>
  <si>
    <t>Unemployed (SA)</t>
  </si>
  <si>
    <t>For Trend:</t>
  </si>
  <si>
    <t>ESTABLISHMENT DATA
 SEASONALLY ADJUSTED
 Table 3.  Employees on nonfarm payrolls by state and selected industry sector, seasonally adjusted</t>
  </si>
  <si>
    <t>Series Id:</t>
  </si>
  <si>
    <t>Seasonally adjusted</t>
  </si>
  <si>
    <t>Industry:</t>
  </si>
  <si>
    <t>Total nonfarm</t>
  </si>
  <si>
    <t>State/Region:</t>
  </si>
  <si>
    <t>Total US</t>
  </si>
  <si>
    <t>Area:</t>
  </si>
  <si>
    <t>All areas</t>
  </si>
  <si>
    <t>Data Element:</t>
  </si>
  <si>
    <t>Job openings</t>
  </si>
  <si>
    <t>Size Class:</t>
  </si>
  <si>
    <t>All size classes</t>
  </si>
  <si>
    <t>Delaware(1)</t>
  </si>
  <si>
    <t>District of Columbia(1)</t>
  </si>
  <si>
    <t>Colorado(2)</t>
  </si>
  <si>
    <t>Delaware(3)</t>
  </si>
  <si>
    <t>District of Columbia(3)</t>
  </si>
  <si>
    <t>Hawaii(3)</t>
  </si>
  <si>
    <t xml:space="preserve">Minnesota                       </t>
  </si>
  <si>
    <t>Rate/Level:</t>
  </si>
  <si>
    <t>Level - In Thousands</t>
  </si>
  <si>
    <t>JTS000000270000000JOL</t>
  </si>
  <si>
    <t>Census Bureau: 2021 State and Local Government</t>
  </si>
  <si>
    <t>Change from:</t>
  </si>
  <si>
    <t>Table 4. Quits levels and rates for total nonfarm by state, seasonally adjusted</t>
  </si>
  <si>
    <t>Job Openings (Vacancies)</t>
  </si>
  <si>
    <t>Table S1701, Census Bureau, American Community Survey</t>
  </si>
  <si>
    <t>Table DP02, Census Bureau, American Community Survey</t>
  </si>
  <si>
    <t>To sort this table by a different column, click on the column header.</t>
  </si>
  <si>
    <t>5-Year Business Survival Rate, 2018-2023</t>
  </si>
  <si>
    <t>Display </t>
  </si>
  <si>
    <t> records</t>
  </si>
  <si>
    <t>Text search table:</t>
  </si>
  <si>
    <t>NOT SEASONALLY ADJUSTED</t>
  </si>
  <si>
    <t>Proportion</t>
  </si>
  <si>
    <t>Table 5</t>
  </si>
  <si>
    <t>hours</t>
  </si>
  <si>
    <t>earnings</t>
  </si>
  <si>
    <t>hourearn</t>
  </si>
  <si>
    <t>monthlychange</t>
  </si>
  <si>
    <t>annualchange</t>
  </si>
  <si>
    <t>Unemployed workers per job opening</t>
  </si>
  <si>
    <t>Unemployed Persons Per Job Opening Ratio</t>
  </si>
  <si>
    <t>(thousands)</t>
  </si>
  <si>
    <t>Over-the-month</t>
  </si>
  <si>
    <t>Over-the-year</t>
  </si>
  <si>
    <t xml:space="preserve">U S                             </t>
  </si>
  <si>
    <t>Civilian labor force</t>
  </si>
  <si>
    <t>Download: </t>
  </si>
  <si>
    <t>P : preliminary</t>
  </si>
  <si>
    <t>Change in total nonfarm employment by state, over-the-month and over-the-year, seasonally adjusted</t>
  </si>
  <si>
    <t>%</t>
  </si>
  <si>
    <t xml:space="preserve">Unemployed Persons Per Job Opening </t>
  </si>
  <si>
    <t>ESTABLISHMENT DATA</t>
  </si>
  <si>
    <t>CES SA</t>
  </si>
  <si>
    <t>5-Year Business Survival Rate, 2019-2024</t>
  </si>
  <si>
    <t>Table 4. Employees on nonfarm payrolls by state and selected industry sector, not seasonally adjusted</t>
  </si>
  <si>
    <t>Total State and Local Business Taxes</t>
  </si>
  <si>
    <t>Business taxes as a share of state, local, and total taxes and private 
sector GSP, FY23 ($ billions)</t>
  </si>
  <si>
    <t>Table 6</t>
  </si>
  <si>
    <t>Over-the-year net change (thousands)</t>
  </si>
  <si>
    <t>2025(p)</t>
  </si>
  <si>
    <t>Total</t>
  </si>
  <si>
    <t>2025</t>
  </si>
  <si>
    <t>Civilian non-institutional population</t>
  </si>
  <si>
    <t>Percent of population</t>
  </si>
  <si>
    <t>Employment</t>
  </si>
  <si>
    <t>Unemployment</t>
  </si>
  <si>
    <t>Rate</t>
  </si>
  <si>
    <t>Labor force</t>
  </si>
  <si>
    <t>level</t>
  </si>
  <si>
    <t>rate</t>
  </si>
  <si>
    <t xml:space="preserve">Census Bureau: </t>
  </si>
  <si>
    <t>JTS000000000000000JOL</t>
  </si>
  <si>
    <t>2022 State and Local Revenue (Thousands)</t>
  </si>
  <si>
    <t>2022 Population (Thousands)</t>
  </si>
  <si>
    <t>Rank Revenue per Capita</t>
  </si>
  <si>
    <t>United States Total</t>
  </si>
  <si>
    <t>2022 State &amp; Local Government Finance Historical Datasets and Tables</t>
  </si>
  <si>
    <t>2022 State and Local Government</t>
  </si>
  <si>
    <t>% Change</t>
  </si>
  <si>
    <t>percent change (%)</t>
  </si>
  <si>
    <t>Numeric Change</t>
  </si>
  <si>
    <t>Percent Change</t>
  </si>
  <si>
    <t>Apr.</t>
  </si>
  <si>
    <t>Job Openings and Labor Turnover Survey</t>
  </si>
  <si>
    <t>Over-the-month net change (thousands)</t>
  </si>
  <si>
    <t>June</t>
  </si>
  <si>
    <t>percent</t>
  </si>
  <si>
    <t>Per Capita GDP</t>
  </si>
  <si>
    <t>Regional Data</t>
  </si>
  <si>
    <t>SAGDP1 State annual gross domestic product (GDP) summary</t>
  </si>
  <si>
    <t>Real Gross Domestic Product (GDP) 1 (Millions of chained 2017 dollars)</t>
  </si>
  <si>
    <t>2024  (M)</t>
  </si>
  <si>
    <t>Pop 2024</t>
  </si>
  <si>
    <t>Pop 2024 (M)</t>
  </si>
  <si>
    <t>GDP Per capita 2024</t>
  </si>
  <si>
    <t>1. Real GDP is in millions of chained 2017 dollars. Calculations are performed on unrounded data. Chained (2017) dollar series are calculated as the product of the chain-type quantity index and the 2017 current-dollar value of the corresponding series, divided by 100. Because the formula for the chain-type quantity indexes uses weights of more than one period, the corresponding chained-dollar estimates are usually not additive. The difference between the United States and sum-of-states reflects federal military and civilian activity located overseas, as well as the differences in source data used to estimate GDP by industry and the expenditures measure of real GDP.</t>
  </si>
  <si>
    <t>Last updated: March 28, 2025-- new statistics for 2024.</t>
  </si>
  <si>
    <t>Real GDP (chained 2017 dollars)</t>
  </si>
  <si>
    <t>GDP Per Capita</t>
  </si>
  <si>
    <t>Real GDP</t>
  </si>
  <si>
    <t>Population</t>
  </si>
  <si>
    <t>Indicator</t>
  </si>
  <si>
    <t>Location</t>
  </si>
  <si>
    <t>Real GDP (M)</t>
  </si>
  <si>
    <t>Population (M)</t>
  </si>
  <si>
    <t>July</t>
  </si>
  <si>
    <t>Hawaii(1)</t>
  </si>
  <si>
    <t>States and selected areas:  Employment status of the civilian noninstitutional population,</t>
  </si>
  <si>
    <t>08</t>
  </si>
  <si>
    <t>SQGDP11 Contributions to percent change in real GDP 1</t>
  </si>
  <si>
    <t>Percent change in real GDP: All industry total (Percent change)</t>
  </si>
  <si>
    <t>2025:Q1</t>
  </si>
  <si>
    <t>2025:Q2</t>
  </si>
  <si>
    <t>1. For levels: millions of dollars, seasonally adjusted at annual rates; for annualized percent change and compound growth rate: seasonally adjusted at annual rates. Industry detail is based on the 2017 North American Industry Classification System (NAICS).</t>
  </si>
  <si>
    <t>Last updated: September 26, 2025-- new statistics for 2025:Q2; revised statistics for 2020:Q1-2025:Q1.</t>
  </si>
  <si>
    <t>Missing Wyoming</t>
  </si>
  <si>
    <t>Q2</t>
  </si>
  <si>
    <t>SAINC1 State annual personal income summary: personal income, population, per capita personal income</t>
  </si>
  <si>
    <t>Per capita personal income 2 (Dollars)</t>
  </si>
  <si>
    <t>2024</t>
  </si>
  <si>
    <t>2. Per capita personal income is total personal income divided by total midyear population.</t>
  </si>
  <si>
    <t>Last updated: September 26, 2025-- revised statistics for 2020-2024.</t>
  </si>
  <si>
    <t>Table SAINC1, Bureau of Economic Analysis</t>
  </si>
  <si>
    <t>2021</t>
  </si>
  <si>
    <t>2022</t>
  </si>
  <si>
    <t>2023</t>
  </si>
  <si>
    <t>% Change 2023-2024</t>
  </si>
  <si>
    <t>Aug. 2024</t>
  </si>
  <si>
    <t>Jul. 2025</t>
  </si>
  <si>
    <t>Aug. 2025 (p) </t>
  </si>
  <si>
    <t>August</t>
  </si>
  <si>
    <t>Footnotes</t>
  </si>
  <si>
    <t>(p) Preliminary</t>
  </si>
  <si>
    <r>
      <rPr>
        <b/>
        <sz val="11"/>
        <rFont val="Calibri"/>
        <family val="2"/>
      </rPr>
      <t>August
2025</t>
    </r>
    <r>
      <rPr>
        <b/>
        <vertAlign val="superscript"/>
        <sz val="11"/>
        <rFont val="Calibri"/>
        <family val="2"/>
      </rPr>
      <t>(p)</t>
    </r>
  </si>
  <si>
    <t>able 1. Job openings levels and rates for total nonfarm by state, seasonally adjusted</t>
  </si>
  <si>
    <t>June 2025 -</t>
  </si>
  <si>
    <t>July 2025(p)</t>
  </si>
  <si>
    <t>Job Openings July 2025(p)</t>
  </si>
  <si>
    <t>Unemployed July 2025 (P)</t>
  </si>
  <si>
    <t>U.S. Indicators</t>
  </si>
  <si>
    <t>State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</si>
</sst>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_(&quot;$&quot;* #,##0_);_(&quot;$&quot;* \(#,##0\);_(&quot;$&quot;* &quot;-&quot;??_);_(@_)"/>
    <numFmt numFmtId="168" formatCode="#0"/>
    <numFmt numFmtId="169" formatCode="0.0000"/>
    <numFmt numFmtId="170" formatCode="0.0"/>
    <numFmt numFmtId="171" formatCode="#0.0"/>
    <numFmt numFmtId="172" formatCode="#,##0.0"/>
    <numFmt numFmtId="173" formatCode="0.000%"/>
    <numFmt numFmtId="174" formatCode="_(* #,##0.0_);_(* \(#,##0.0\);_(* &quot;-&quot;??_);_(@_)"/>
  </numFmts>
  <fonts count="9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2"/>
      <name val="Courier New"/>
      <family val="3"/>
    </font>
    <font>
      <sz val="10"/>
      <color theme="1"/>
      <name val="Verdana"/>
      <family val="2"/>
    </font>
    <font>
      <sz val="11"/>
      <name val="Calibri"/>
      <family val="2"/>
      <scheme val="minor"/>
    </font>
    <font>
      <b/>
      <sz val="11"/>
      <name val="Calibri"/>
      <family val="2"/>
      <scheme val="minor"/>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10"/>
      <color rgb="FFFA7D00"/>
      <name val="Verdana"/>
      <family val="2"/>
    </font>
    <font>
      <sz val="10"/>
      <color rgb="FF9C6500"/>
      <name val="Verdana"/>
      <family val="2"/>
    </font>
    <font>
      <b/>
      <sz val="10"/>
      <color rgb="FF3F3F3F"/>
      <name val="Verdana"/>
      <family val="2"/>
    </font>
    <font>
      <b/>
      <sz val="10"/>
      <color theme="1"/>
      <name val="Verdana"/>
      <family val="2"/>
    </font>
    <font>
      <sz val="10"/>
      <color rgb="FFFF0000"/>
      <name val="Verdana"/>
      <family val="2"/>
    </font>
    <font>
      <sz val="11"/>
      <color rgb="FF000000"/>
      <name val="Calibri"/>
      <family val="2"/>
      <scheme val="minor"/>
    </font>
    <font>
      <sz val="11"/>
      <color indexed="8"/>
      <name val="Calibri"/>
      <family val="2"/>
      <scheme val="minor"/>
    </font>
    <font>
      <u/>
      <sz val="10"/>
      <color indexed="12"/>
      <name val="MS Sans Serif"/>
      <family val="2"/>
    </font>
    <font>
      <sz val="10"/>
      <name val="Arial"/>
      <family val="2"/>
    </font>
    <font>
      <sz val="18"/>
      <color theme="3"/>
      <name val="Cambria"/>
      <family val="2"/>
      <scheme val="major"/>
    </font>
    <font>
      <sz val="11"/>
      <color theme="1"/>
      <name val="Calibri"/>
      <family val="2"/>
    </font>
    <font>
      <sz val="10"/>
      <name val="Arial"/>
      <family val="2"/>
    </font>
    <font>
      <sz val="10"/>
      <name val="Arial"/>
      <family val="2"/>
    </font>
    <font>
      <sz val="8"/>
      <name val="Calibri"/>
      <family val="2"/>
      <scheme val="minor"/>
    </font>
    <font>
      <sz val="11"/>
      <color rgb="FF000000"/>
      <name val="Calibri"/>
      <family val="2"/>
    </font>
    <font>
      <sz val="10"/>
      <color indexed="8"/>
      <name val="Arial"/>
      <family val="2"/>
    </font>
    <font>
      <b/>
      <sz val="14"/>
      <name val="Arial"/>
      <family val="2"/>
    </font>
    <font>
      <sz val="10"/>
      <name val="Arial"/>
      <family val="2"/>
    </font>
    <font>
      <b/>
      <sz val="10"/>
      <color indexed="9"/>
      <name val="Arial"/>
      <family val="2"/>
    </font>
    <font>
      <sz val="13"/>
      <name val="Arial"/>
      <family val="2"/>
    </font>
    <font>
      <i/>
      <sz val="10"/>
      <name val="Arial"/>
      <family val="2"/>
    </font>
    <font>
      <b/>
      <i/>
      <sz val="15"/>
      <name val="Arial"/>
      <family val="2"/>
    </font>
    <font>
      <u/>
      <sz val="11"/>
      <color theme="1"/>
      <name val="Calibri"/>
      <family val="2"/>
      <scheme val="minor"/>
    </font>
    <font>
      <b/>
      <sz val="11"/>
      <color rgb="FF333333"/>
      <name val="Calibri"/>
      <family val="2"/>
      <scheme val="minor"/>
    </font>
    <font>
      <b/>
      <i/>
      <sz val="11"/>
      <color theme="1"/>
      <name val="Calibri"/>
      <family val="2"/>
      <scheme val="minor"/>
    </font>
    <font>
      <b/>
      <sz val="10"/>
      <name val="Arial"/>
      <family val="2"/>
    </font>
    <font>
      <sz val="10"/>
      <color theme="1"/>
      <name val="Arial Unicode MS"/>
      <family val="2"/>
    </font>
    <font>
      <sz val="10"/>
      <color theme="1"/>
      <name val="Arial Unicode MS"/>
    </font>
    <font>
      <u/>
      <sz val="11"/>
      <name val="Calibri"/>
      <family val="2"/>
      <scheme val="minor"/>
    </font>
    <font>
      <sz val="11"/>
      <color theme="5"/>
      <name val="Calibri"/>
      <family val="2"/>
      <scheme val="minor"/>
    </font>
    <font>
      <sz val="11"/>
      <color rgb="FF000000"/>
      <name val="Arial"/>
      <family val="2"/>
    </font>
    <font>
      <b/>
      <sz val="11"/>
      <color rgb="FF000000"/>
      <name val="Arial"/>
      <family val="2"/>
    </font>
    <font>
      <b/>
      <sz val="12"/>
      <color theme="1"/>
      <name val="Calibri"/>
      <family val="2"/>
      <scheme val="minor"/>
    </font>
    <font>
      <b/>
      <sz val="11"/>
      <color theme="5"/>
      <name val="Calibri"/>
      <family val="2"/>
      <scheme val="minor"/>
    </font>
    <font>
      <sz val="10"/>
      <color indexed="8"/>
      <name val="Arial"/>
      <family val="2"/>
    </font>
    <font>
      <b/>
      <sz val="10"/>
      <color indexed="8"/>
      <name val="Arial"/>
      <family val="2"/>
    </font>
    <font>
      <b/>
      <sz val="10"/>
      <color theme="1"/>
      <name val="Arial Unicode MS"/>
    </font>
    <font>
      <b/>
      <sz val="10"/>
      <color indexed="8"/>
      <name val="Arial"/>
      <family val="2"/>
    </font>
    <font>
      <b/>
      <sz val="14"/>
      <color theme="1"/>
      <name val="Calibri"/>
      <family val="2"/>
      <scheme val="minor"/>
    </font>
    <font>
      <sz val="11"/>
      <color rgb="FF4F4F4F"/>
      <name val="Segoe UI"/>
      <family val="2"/>
    </font>
    <font>
      <b/>
      <sz val="11"/>
      <color rgb="FF000000"/>
      <name val="Calibri"/>
      <family val="2"/>
      <scheme val="minor"/>
    </font>
    <font>
      <b/>
      <sz val="11"/>
      <color indexed="8"/>
      <name val="Calibri"/>
      <family val="2"/>
      <scheme val="minor"/>
    </font>
    <font>
      <sz val="11"/>
      <name val="Arial"/>
      <family val="2"/>
    </font>
    <font>
      <sz val="11"/>
      <color theme="6"/>
      <name val="Calibri"/>
      <family val="2"/>
      <scheme val="minor"/>
    </font>
    <font>
      <b/>
      <sz val="12"/>
      <color indexed="8"/>
      <name val="Arial"/>
      <family val="2"/>
    </font>
    <font>
      <b/>
      <sz val="10"/>
      <color theme="6"/>
      <name val="Arial"/>
      <family val="2"/>
    </font>
    <font>
      <sz val="10"/>
      <color theme="6"/>
      <name val="Arial"/>
      <family val="2"/>
    </font>
    <font>
      <sz val="12"/>
      <color theme="1"/>
      <name val="Calibri"/>
      <family val="2"/>
      <scheme val="minor"/>
    </font>
    <font>
      <sz val="11"/>
      <color theme="9"/>
      <name val="Calibri"/>
      <family val="2"/>
      <scheme val="minor"/>
    </font>
    <font>
      <b/>
      <sz val="12"/>
      <color theme="5"/>
      <name val="Calibri"/>
      <family val="2"/>
      <scheme val="minor"/>
    </font>
    <font>
      <b/>
      <sz val="11"/>
      <name val="Calibri"/>
      <family val="2"/>
    </font>
    <font>
      <sz val="10"/>
      <color theme="1"/>
      <name val="MS sans serif"/>
    </font>
    <font>
      <b/>
      <vertAlign val="superscript"/>
      <sz val="11"/>
      <name val="Calibri"/>
      <family val="2"/>
    </font>
    <font>
      <b/>
      <sz val="14"/>
      <name val="Calibri"/>
      <family val="2"/>
    </font>
    <font>
      <sz val="13"/>
      <name val="Calibri"/>
      <family val="2"/>
    </font>
    <font>
      <b/>
      <sz val="11"/>
      <color indexed="9"/>
      <name val="Calibri"/>
      <family val="2"/>
    </font>
    <font>
      <b/>
      <i/>
      <sz val="15"/>
      <name val="Calibri"/>
      <family val="2"/>
    </font>
    <font>
      <i/>
      <sz val="11"/>
      <name val="Calibri"/>
      <family val="2"/>
    </font>
    <font>
      <b/>
      <sz val="11"/>
      <color indexed="9"/>
      <name val="Calibri"/>
    </font>
    <font>
      <b/>
      <sz val="14"/>
      <name val="Calibri"/>
    </font>
    <font>
      <sz val="13"/>
      <name val="Calibri"/>
    </font>
    <font>
      <i/>
      <sz val="11"/>
      <name val="Calibri"/>
    </font>
    <font>
      <b/>
      <i/>
      <sz val="15"/>
      <name val="Calibri"/>
    </font>
    <font>
      <b/>
      <u/>
      <sz val="11"/>
      <color theme="10"/>
      <name val="Calibri"/>
      <family val="2"/>
      <scheme val="minor"/>
    </font>
    <font>
      <b/>
      <u/>
      <sz val="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56"/>
        <bgColor indexed="23"/>
      </patternFill>
    </fill>
    <fill>
      <patternFill patternType="solid">
        <fgColor theme="6"/>
        <bgColor indexed="64"/>
      </patternFill>
    </fill>
    <fill>
      <patternFill patternType="solid">
        <fgColor theme="6" tint="0.39997558519241921"/>
        <bgColor indexed="64"/>
      </patternFill>
    </fill>
    <fill>
      <patternFill patternType="darkGray">
        <bgColor indexed="12"/>
      </patternFill>
    </fill>
    <fill>
      <patternFill patternType="solid">
        <fgColor rgb="FFDDDDDD"/>
        <bgColor indexed="64"/>
      </patternFill>
    </fill>
    <fill>
      <patternFill patternType="solid">
        <fgColor rgb="FFEEEEEE"/>
        <bgColor indexed="64"/>
      </patternFill>
    </fill>
    <fill>
      <patternFill patternType="solid">
        <fgColor rgb="FFDBEAFF"/>
        <bgColor indexed="64"/>
      </patternFill>
    </fill>
    <fill>
      <patternFill patternType="solid">
        <fgColor rgb="FFEEF4FF"/>
        <bgColor indexed="64"/>
      </patternFill>
    </fill>
    <fill>
      <patternFill patternType="solid">
        <fgColor rgb="FFE5F5F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medium">
        <color theme="6" tint="0.39997558519241921"/>
      </left>
      <right style="medium">
        <color theme="6" tint="0.39997558519241921"/>
      </right>
      <top style="medium">
        <color theme="6" tint="0.39997558519241921"/>
      </top>
      <bottom/>
      <diagonal/>
    </border>
    <border>
      <left style="thin">
        <color indexed="9"/>
      </left>
      <right style="thin">
        <color indexed="9"/>
      </right>
      <top style="thin">
        <color indexed="9"/>
      </top>
      <bottom style="thin">
        <color indexed="9"/>
      </bottom>
      <diagonal/>
    </border>
    <border>
      <left style="medium">
        <color rgb="FFCCCCCC"/>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9"/>
      </left>
      <right/>
      <top/>
      <bottom/>
      <diagonal/>
    </border>
    <border>
      <left style="medium">
        <color rgb="FF999999"/>
      </left>
      <right/>
      <top/>
      <bottom style="medium">
        <color rgb="FF999999"/>
      </bottom>
      <diagonal/>
    </border>
    <border>
      <left style="medium">
        <color rgb="FFAAAAAA"/>
      </left>
      <right/>
      <top style="medium">
        <color rgb="FFAAAAAA"/>
      </top>
      <bottom style="medium">
        <color rgb="FF999999"/>
      </bottom>
      <diagonal/>
    </border>
    <border>
      <left style="medium">
        <color rgb="FF999999"/>
      </left>
      <right/>
      <top style="medium">
        <color rgb="FFAAAAAA"/>
      </top>
      <bottom style="medium">
        <color rgb="FF999999"/>
      </bottom>
      <diagonal/>
    </border>
    <border>
      <left style="medium">
        <color rgb="FF999999"/>
      </left>
      <right style="medium">
        <color rgb="FFAAAAAA"/>
      </right>
      <top style="medium">
        <color rgb="FFAAAAAA"/>
      </top>
      <bottom style="medium">
        <color rgb="FF999999"/>
      </bottom>
      <diagonal/>
    </border>
    <border>
      <left style="medium">
        <color rgb="FFAAAAAA"/>
      </left>
      <right/>
      <top/>
      <bottom style="medium">
        <color rgb="FF999999"/>
      </bottom>
      <diagonal/>
    </border>
    <border>
      <left style="medium">
        <color rgb="FF999999"/>
      </left>
      <right style="medium">
        <color rgb="FFAAAAAA"/>
      </right>
      <top/>
      <bottom style="medium">
        <color rgb="FF999999"/>
      </bottom>
      <diagonal/>
    </border>
    <border>
      <left style="medium">
        <color rgb="FFAAAAAA"/>
      </left>
      <right/>
      <top/>
      <bottom/>
      <diagonal/>
    </border>
    <border>
      <left/>
      <right style="medium">
        <color rgb="FFAAAAAA"/>
      </right>
      <top/>
      <bottom/>
      <diagonal/>
    </border>
  </borders>
  <cellStyleXfs count="18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0" fontId="1" fillId="0" borderId="0"/>
    <xf numFmtId="43" fontId="19" fillId="0" borderId="0" applyFont="0" applyFill="0" applyBorder="0" applyAlignment="0" applyProtection="0"/>
    <xf numFmtId="43" fontId="19" fillId="0" borderId="0" applyFont="0" applyFill="0" applyBorder="0" applyAlignment="0" applyProtection="0"/>
    <xf numFmtId="0" fontId="20" fillId="0" borderId="0"/>
    <xf numFmtId="9" fontId="19" fillId="0" borderId="0" applyFont="0" applyFill="0" applyBorder="0" applyAlignment="0" applyProtection="0"/>
    <xf numFmtId="0" fontId="19" fillId="0" borderId="0">
      <alignment horizontal="left" wrapText="1"/>
    </xf>
    <xf numFmtId="0" fontId="19" fillId="0" borderId="0">
      <alignment horizontal="left" wrapText="1"/>
    </xf>
    <xf numFmtId="0" fontId="21" fillId="0" borderId="0"/>
    <xf numFmtId="0" fontId="21" fillId="10"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5" fillId="3" borderId="0" applyNumberFormat="0" applyBorder="0" applyAlignment="0" applyProtection="0"/>
    <xf numFmtId="0" fontId="26" fillId="6" borderId="4" applyNumberFormat="0" applyAlignment="0" applyProtection="0"/>
    <xf numFmtId="0" fontId="27" fillId="7" borderId="7" applyNumberFormat="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5" borderId="4" applyNumberFormat="0" applyAlignment="0" applyProtection="0"/>
    <xf numFmtId="0" fontId="34" fillId="0" borderId="6" applyNumberFormat="0" applyFill="0" applyAlignment="0" applyProtection="0"/>
    <xf numFmtId="0" fontId="35" fillId="4" borderId="0" applyNumberFormat="0" applyBorder="0" applyAlignment="0" applyProtection="0"/>
    <xf numFmtId="0" fontId="21" fillId="8" borderId="8" applyNumberFormat="0" applyFont="0" applyAlignment="0" applyProtection="0"/>
    <xf numFmtId="0" fontId="36" fillId="6" borderId="5" applyNumberFormat="0" applyAlignment="0" applyProtection="0"/>
    <xf numFmtId="0" fontId="37" fillId="0" borderId="9" applyNumberFormat="0" applyFill="0" applyAlignment="0" applyProtection="0"/>
    <xf numFmtId="0" fontId="38" fillId="0" borderId="0" applyNumberFormat="0" applyFill="0" applyBorder="0" applyAlignment="0" applyProtection="0"/>
    <xf numFmtId="0" fontId="2" fillId="0" borderId="0" applyNumberFormat="0" applyFill="0" applyBorder="0" applyAlignment="0" applyProtection="0"/>
    <xf numFmtId="0" fontId="19" fillId="0" borderId="0"/>
    <xf numFmtId="0" fontId="40" fillId="0" borderId="0"/>
    <xf numFmtId="0" fontId="41" fillId="0" borderId="0" applyNumberFormat="0" applyFill="0" applyBorder="0" applyAlignment="0" applyProtection="0"/>
    <xf numFmtId="0" fontId="2" fillId="0" borderId="0" applyNumberFormat="0" applyFill="0" applyBorder="0" applyAlignment="0" applyProtection="0"/>
    <xf numFmtId="0" fontId="4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3" fillId="0" borderId="0" applyNumberFormat="0" applyFill="0" applyBorder="0" applyAlignment="0" applyProtection="0"/>
    <xf numFmtId="43" fontId="4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8" borderId="8" applyNumberFormat="0" applyFont="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5" fillId="0" borderId="0"/>
    <xf numFmtId="0" fontId="2" fillId="0" borderId="0" applyNumberFormat="0" applyFill="0" applyBorder="0" applyAlignment="0" applyProtection="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46" fillId="0" borderId="0"/>
    <xf numFmtId="0" fontId="19" fillId="0" borderId="0"/>
    <xf numFmtId="0" fontId="19" fillId="0" borderId="0"/>
    <xf numFmtId="0" fontId="51" fillId="0" borderId="0"/>
    <xf numFmtId="0" fontId="1" fillId="0" borderId="0"/>
  </cellStyleXfs>
  <cellXfs count="350">
    <xf numFmtId="0" fontId="0" fillId="0" borderId="0" xfId="0"/>
    <xf numFmtId="0" fontId="0" fillId="0" borderId="0" xfId="0" applyAlignment="1">
      <alignment wrapText="1"/>
    </xf>
    <xf numFmtId="166" fontId="0" fillId="0" borderId="0" xfId="0" applyNumberFormat="1"/>
    <xf numFmtId="165" fontId="0" fillId="0" borderId="0" xfId="3" applyNumberFormat="1" applyFont="1" applyFill="1"/>
    <xf numFmtId="166" fontId="16" fillId="34" borderId="11" xfId="0" applyNumberFormat="1" applyFont="1" applyFill="1" applyBorder="1" applyAlignment="1">
      <alignment wrapText="1"/>
    </xf>
    <xf numFmtId="0" fontId="0" fillId="35" borderId="0" xfId="0" applyFill="1"/>
    <xf numFmtId="164" fontId="0" fillId="35" borderId="0" xfId="1" applyNumberFormat="1" applyFont="1" applyFill="1"/>
    <xf numFmtId="0" fontId="16" fillId="0" borderId="0" xfId="0" applyFont="1"/>
    <xf numFmtId="0" fontId="18" fillId="0" borderId="0" xfId="45"/>
    <xf numFmtId="0" fontId="16" fillId="35" borderId="0" xfId="0" applyFont="1" applyFill="1"/>
    <xf numFmtId="164" fontId="0" fillId="0" borderId="0" xfId="1" applyNumberFormat="1" applyFont="1"/>
    <xf numFmtId="164" fontId="44" fillId="0" borderId="0" xfId="2" applyNumberFormat="1" applyFont="1" applyFill="1" applyBorder="1"/>
    <xf numFmtId="164" fontId="44" fillId="35" borderId="0" xfId="2" applyNumberFormat="1" applyFont="1" applyFill="1" applyBorder="1"/>
    <xf numFmtId="0" fontId="16" fillId="0" borderId="0" xfId="0" applyFont="1" applyAlignment="1">
      <alignment vertical="center"/>
    </xf>
    <xf numFmtId="0" fontId="1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16" fillId="0" borderId="10" xfId="0" applyFont="1" applyBorder="1"/>
    <xf numFmtId="0" fontId="0" fillId="0" borderId="10" xfId="0" applyBorder="1"/>
    <xf numFmtId="0" fontId="0" fillId="0" borderId="10" xfId="0" applyBorder="1" applyAlignment="1">
      <alignment wrapText="1"/>
    </xf>
    <xf numFmtId="17" fontId="0" fillId="0" borderId="0" xfId="0" applyNumberFormat="1"/>
    <xf numFmtId="165" fontId="0" fillId="0" borderId="0" xfId="3" applyNumberFormat="1" applyFont="1"/>
    <xf numFmtId="0" fontId="0" fillId="37" borderId="0" xfId="0" applyFill="1"/>
    <xf numFmtId="0" fontId="18" fillId="0" borderId="0" xfId="45" applyFill="1"/>
    <xf numFmtId="0" fontId="22" fillId="0" borderId="0" xfId="0" applyFont="1"/>
    <xf numFmtId="0" fontId="39" fillId="0" borderId="0" xfId="0" applyFont="1"/>
    <xf numFmtId="0" fontId="22" fillId="0" borderId="0" xfId="45" applyFont="1" applyFill="1"/>
    <xf numFmtId="0" fontId="57" fillId="0" borderId="0" xfId="0" applyFont="1"/>
    <xf numFmtId="0" fontId="58" fillId="0" borderId="0" xfId="0" applyFont="1"/>
    <xf numFmtId="0" fontId="18" fillId="0" borderId="0" xfId="45" applyAlignment="1">
      <alignment vertical="center"/>
    </xf>
    <xf numFmtId="0" fontId="39" fillId="0" borderId="0" xfId="0" applyFont="1" applyAlignment="1">
      <alignment vertical="center"/>
    </xf>
    <xf numFmtId="167" fontId="0" fillId="0" borderId="0" xfId="2" applyNumberFormat="1" applyFont="1" applyFill="1"/>
    <xf numFmtId="0" fontId="60" fillId="0" borderId="0" xfId="0" applyFont="1" applyAlignment="1">
      <alignment vertical="center"/>
    </xf>
    <xf numFmtId="165" fontId="0" fillId="0" borderId="0" xfId="51" applyNumberFormat="1" applyFont="1" applyAlignment="1"/>
    <xf numFmtId="165" fontId="19" fillId="0" borderId="0" xfId="51" applyNumberFormat="1" applyFont="1" applyAlignment="1"/>
    <xf numFmtId="0" fontId="50" fillId="0" borderId="0" xfId="0" applyFont="1"/>
    <xf numFmtId="0" fontId="53" fillId="0" borderId="0" xfId="0" applyFont="1"/>
    <xf numFmtId="0" fontId="52" fillId="36" borderId="12" xfId="0" applyFont="1" applyFill="1" applyBorder="1" applyAlignment="1">
      <alignment horizontal="center"/>
    </xf>
    <xf numFmtId="0" fontId="19" fillId="0" borderId="0" xfId="0" applyFont="1"/>
    <xf numFmtId="0" fontId="59" fillId="0" borderId="0" xfId="0" applyFont="1"/>
    <xf numFmtId="43" fontId="59" fillId="0" borderId="0" xfId="48" applyFont="1" applyAlignment="1"/>
    <xf numFmtId="165" fontId="59" fillId="0" borderId="0" xfId="51" applyNumberFormat="1" applyFont="1" applyAlignment="1"/>
    <xf numFmtId="0" fontId="55" fillId="0" borderId="0" xfId="0" applyFont="1"/>
    <xf numFmtId="0" fontId="54" fillId="0" borderId="0" xfId="0" applyFont="1"/>
    <xf numFmtId="9" fontId="0" fillId="0" borderId="0" xfId="3" applyFont="1"/>
    <xf numFmtId="165" fontId="0" fillId="0" borderId="0" xfId="0" applyNumberFormat="1"/>
    <xf numFmtId="0" fontId="16" fillId="0" borderId="0" xfId="0" applyFont="1" applyAlignment="1">
      <alignment wrapText="1"/>
    </xf>
    <xf numFmtId="0" fontId="0" fillId="0" borderId="0" xfId="0" applyAlignment="1">
      <alignment horizontal="center" wrapText="1"/>
    </xf>
    <xf numFmtId="0" fontId="23" fillId="37" borderId="11" xfId="0" applyFont="1" applyFill="1" applyBorder="1"/>
    <xf numFmtId="165" fontId="61" fillId="0" borderId="0" xfId="3" applyNumberFormat="1" applyFont="1"/>
    <xf numFmtId="165" fontId="61" fillId="35" borderId="0" xfId="3" applyNumberFormat="1" applyFont="1" applyFill="1"/>
    <xf numFmtId="1" fontId="0" fillId="0" borderId="0" xfId="0" applyNumberFormat="1"/>
    <xf numFmtId="1" fontId="16" fillId="35" borderId="0" xfId="0" applyNumberFormat="1" applyFont="1" applyFill="1"/>
    <xf numFmtId="165" fontId="1" fillId="0" borderId="0" xfId="3" applyNumberFormat="1" applyFont="1" applyFill="1"/>
    <xf numFmtId="165" fontId="1" fillId="0" borderId="0" xfId="3" applyNumberFormat="1" applyFont="1" applyFill="1" applyBorder="1"/>
    <xf numFmtId="0" fontId="62" fillId="0" borderId="0" xfId="45" applyFont="1" applyFill="1"/>
    <xf numFmtId="0" fontId="23" fillId="0" borderId="0" xfId="0" applyFont="1"/>
    <xf numFmtId="0" fontId="63" fillId="0" borderId="0" xfId="0" applyFont="1"/>
    <xf numFmtId="165" fontId="22" fillId="0" borderId="0" xfId="0" applyNumberFormat="1" applyFont="1"/>
    <xf numFmtId="165" fontId="0" fillId="35" borderId="0" xfId="3" applyNumberFormat="1" applyFont="1" applyFill="1"/>
    <xf numFmtId="0" fontId="16" fillId="0" borderId="0" xfId="0" applyFont="1" applyAlignment="1">
      <alignment horizontal="center" vertical="center" wrapText="1"/>
    </xf>
    <xf numFmtId="2" fontId="0" fillId="0" borderId="0" xfId="0" applyNumberFormat="1"/>
    <xf numFmtId="2" fontId="16" fillId="35" borderId="0" xfId="0" applyNumberFormat="1" applyFont="1" applyFill="1"/>
    <xf numFmtId="0" fontId="64" fillId="0" borderId="0" xfId="0" applyFont="1"/>
    <xf numFmtId="0" fontId="0" fillId="37" borderId="0" xfId="0" applyFill="1" applyAlignment="1">
      <alignment wrapText="1"/>
    </xf>
    <xf numFmtId="0" fontId="0" fillId="37" borderId="0" xfId="0" applyFill="1" applyAlignment="1">
      <alignment vertical="center" wrapText="1"/>
    </xf>
    <xf numFmtId="0" fontId="16" fillId="0" borderId="15" xfId="0" applyFont="1" applyBorder="1"/>
    <xf numFmtId="0" fontId="0" fillId="0" borderId="15" xfId="0" applyBorder="1"/>
    <xf numFmtId="0" fontId="0" fillId="0" borderId="15" xfId="0" applyBorder="1" applyAlignment="1">
      <alignment wrapText="1"/>
    </xf>
    <xf numFmtId="0" fontId="0" fillId="0" borderId="15" xfId="0" applyBorder="1" applyAlignment="1">
      <alignment vertical="center" wrapText="1"/>
    </xf>
    <xf numFmtId="169" fontId="0" fillId="0" borderId="0" xfId="0" applyNumberFormat="1"/>
    <xf numFmtId="0" fontId="16" fillId="0" borderId="0" xfId="0" applyFont="1" applyAlignment="1">
      <alignment horizontal="left" vertical="center"/>
    </xf>
    <xf numFmtId="168" fontId="49" fillId="0" borderId="0" xfId="97" applyNumberFormat="1" applyFont="1" applyAlignment="1">
      <alignment horizontal="right"/>
    </xf>
    <xf numFmtId="164" fontId="0" fillId="0" borderId="0" xfId="0" applyNumberFormat="1"/>
    <xf numFmtId="170" fontId="0" fillId="0" borderId="0" xfId="0" applyNumberFormat="1"/>
    <xf numFmtId="4" fontId="0" fillId="0" borderId="0" xfId="0" applyNumberFormat="1"/>
    <xf numFmtId="0" fontId="0" fillId="0" borderId="16" xfId="0" applyBorder="1"/>
    <xf numFmtId="0" fontId="0" fillId="0" borderId="18" xfId="0" applyBorder="1"/>
    <xf numFmtId="0" fontId="0" fillId="0" borderId="17" xfId="0" applyBorder="1"/>
    <xf numFmtId="168" fontId="49" fillId="0" borderId="0" xfId="0" applyNumberFormat="1" applyFont="1" applyAlignment="1">
      <alignment horizontal="right"/>
    </xf>
    <xf numFmtId="164" fontId="39" fillId="0" borderId="0" xfId="1" applyNumberFormat="1" applyFont="1"/>
    <xf numFmtId="0" fontId="66" fillId="0" borderId="0" xfId="0" applyFont="1"/>
    <xf numFmtId="3" fontId="0" fillId="0" borderId="0" xfId="0" applyNumberFormat="1"/>
    <xf numFmtId="0" fontId="0" fillId="33" borderId="0" xfId="0" applyFill="1"/>
    <xf numFmtId="0" fontId="64" fillId="0" borderId="0" xfId="0" applyFont="1" applyAlignment="1">
      <alignment horizontal="right" vertical="center"/>
    </xf>
    <xf numFmtId="0" fontId="65" fillId="0" borderId="0" xfId="0" applyFont="1" applyAlignment="1">
      <alignment horizontal="right" vertical="center"/>
    </xf>
    <xf numFmtId="164" fontId="0" fillId="0" borderId="0" xfId="1" applyNumberFormat="1" applyFont="1" applyFill="1"/>
    <xf numFmtId="0" fontId="67" fillId="0" borderId="0" xfId="0" applyFont="1"/>
    <xf numFmtId="164" fontId="0" fillId="0" borderId="0" xfId="1" applyNumberFormat="1" applyFont="1" applyFill="1" applyBorder="1"/>
    <xf numFmtId="165" fontId="70" fillId="0" borderId="0" xfId="3" applyNumberFormat="1" applyFont="1"/>
    <xf numFmtId="165" fontId="16" fillId="0" borderId="0" xfId="3" applyNumberFormat="1" applyFont="1"/>
    <xf numFmtId="0" fontId="72" fillId="0" borderId="0" xfId="0" applyFont="1"/>
    <xf numFmtId="0" fontId="69" fillId="0" borderId="0" xfId="97" applyFont="1" applyAlignment="1">
      <alignment horizontal="center" wrapText="1"/>
    </xf>
    <xf numFmtId="168" fontId="68" fillId="0" borderId="0" xfId="97" applyNumberFormat="1" applyFont="1" applyAlignment="1">
      <alignment horizontal="right"/>
    </xf>
    <xf numFmtId="164" fontId="68" fillId="0" borderId="0" xfId="1" applyNumberFormat="1" applyFont="1" applyFill="1" applyBorder="1" applyAlignment="1">
      <alignment horizontal="right"/>
    </xf>
    <xf numFmtId="0" fontId="40" fillId="0" borderId="0" xfId="97"/>
    <xf numFmtId="165" fontId="61" fillId="0" borderId="0" xfId="3" applyNumberFormat="1" applyFont="1" applyFill="1"/>
    <xf numFmtId="165" fontId="61" fillId="0" borderId="0" xfId="3" applyNumberFormat="1" applyFont="1" applyFill="1" applyBorder="1"/>
    <xf numFmtId="0" fontId="39" fillId="0" borderId="0" xfId="0" applyFont="1" applyAlignment="1">
      <alignment horizontal="center" vertical="center"/>
    </xf>
    <xf numFmtId="0" fontId="39" fillId="0" borderId="0" xfId="0" applyFont="1" applyAlignment="1">
      <alignment horizontal="right" vertical="center"/>
    </xf>
    <xf numFmtId="164" fontId="39" fillId="0" borderId="0" xfId="1" applyNumberFormat="1" applyFont="1" applyFill="1" applyBorder="1" applyAlignment="1">
      <alignment horizontal="right" vertical="center"/>
    </xf>
    <xf numFmtId="164" fontId="64" fillId="0" borderId="0" xfId="1" applyNumberFormat="1" applyFont="1" applyFill="1" applyBorder="1" applyAlignment="1">
      <alignment horizontal="right" vertical="center"/>
    </xf>
    <xf numFmtId="0" fontId="71" fillId="0" borderId="0" xfId="0" applyFont="1" applyAlignment="1">
      <alignment horizontal="center" wrapText="1"/>
    </xf>
    <xf numFmtId="164" fontId="49" fillId="0" borderId="0" xfId="1" applyNumberFormat="1" applyFont="1" applyBorder="1" applyAlignment="1">
      <alignment horizontal="right"/>
    </xf>
    <xf numFmtId="165" fontId="1" fillId="0" borderId="0" xfId="3" applyNumberFormat="1" applyFont="1"/>
    <xf numFmtId="164" fontId="0" fillId="0" borderId="0" xfId="1" applyNumberFormat="1" applyFont="1" applyBorder="1" applyAlignment="1">
      <alignment horizontal="left"/>
    </xf>
    <xf numFmtId="172" fontId="0" fillId="0" borderId="0" xfId="0" applyNumberFormat="1" applyAlignment="1">
      <alignment horizontal="center"/>
    </xf>
    <xf numFmtId="43" fontId="0" fillId="0" borderId="0" xfId="0" applyNumberFormat="1" applyAlignment="1">
      <alignment horizontal="center"/>
    </xf>
    <xf numFmtId="10" fontId="1" fillId="0" borderId="0" xfId="3" applyNumberFormat="1" applyFont="1" applyFill="1"/>
    <xf numFmtId="10" fontId="1" fillId="0" borderId="0" xfId="3" applyNumberFormat="1" applyFont="1" applyFill="1" applyBorder="1"/>
    <xf numFmtId="164" fontId="48" fillId="0" borderId="0" xfId="1" applyNumberFormat="1" applyFont="1"/>
    <xf numFmtId="164" fontId="1" fillId="0" borderId="0" xfId="1" applyNumberFormat="1" applyFont="1"/>
    <xf numFmtId="0" fontId="67" fillId="0" borderId="0" xfId="45" applyFont="1" applyFill="1"/>
    <xf numFmtId="10" fontId="0" fillId="0" borderId="0" xfId="3" applyNumberFormat="1" applyFont="1" applyFill="1"/>
    <xf numFmtId="164" fontId="0" fillId="33" borderId="0" xfId="1" applyNumberFormat="1" applyFont="1" applyFill="1" applyBorder="1"/>
    <xf numFmtId="165" fontId="0" fillId="35" borderId="0" xfId="0" applyNumberFormat="1" applyFill="1"/>
    <xf numFmtId="167" fontId="0" fillId="0" borderId="0" xfId="1" applyNumberFormat="1" applyFont="1" applyFill="1" applyBorder="1"/>
    <xf numFmtId="167" fontId="0" fillId="0" borderId="0" xfId="1" applyNumberFormat="1" applyFont="1" applyFill="1"/>
    <xf numFmtId="0" fontId="1" fillId="0" borderId="0" xfId="0" applyFont="1"/>
    <xf numFmtId="0" fontId="69" fillId="0" borderId="0" xfId="97" applyFont="1" applyAlignment="1">
      <alignment horizontal="left" vertical="top" wrapText="1"/>
    </xf>
    <xf numFmtId="0" fontId="18" fillId="0" borderId="0" xfId="45" applyBorder="1"/>
    <xf numFmtId="164" fontId="49" fillId="0" borderId="0" xfId="1" applyNumberFormat="1" applyFont="1" applyFill="1" applyBorder="1" applyAlignment="1">
      <alignment horizontal="right"/>
    </xf>
    <xf numFmtId="0" fontId="49" fillId="0" borderId="0" xfId="97" applyFont="1" applyAlignment="1">
      <alignment horizontal="left" vertical="top" wrapText="1"/>
    </xf>
    <xf numFmtId="0" fontId="49" fillId="0" borderId="0" xfId="97" applyFont="1" applyAlignment="1">
      <alignment horizontal="left"/>
    </xf>
    <xf numFmtId="0" fontId="18" fillId="0" borderId="0" xfId="45" applyFill="1" applyBorder="1"/>
    <xf numFmtId="0" fontId="49" fillId="0" borderId="0" xfId="97" applyFont="1" applyAlignment="1">
      <alignment horizontal="right"/>
    </xf>
    <xf numFmtId="0" fontId="49" fillId="0" borderId="0" xfId="97" applyFont="1" applyAlignment="1">
      <alignment horizontal="right" wrapText="1"/>
    </xf>
    <xf numFmtId="164" fontId="40" fillId="0" borderId="0" xfId="1" applyNumberFormat="1" applyFont="1" applyFill="1" applyBorder="1"/>
    <xf numFmtId="164" fontId="49" fillId="0" borderId="0" xfId="1" applyNumberFormat="1" applyFont="1" applyFill="1" applyBorder="1" applyAlignment="1">
      <alignment horizontal="right" wrapText="1"/>
    </xf>
    <xf numFmtId="0" fontId="64" fillId="0" borderId="0" xfId="0" applyFont="1" applyAlignment="1">
      <alignment horizontal="left" vertical="center"/>
    </xf>
    <xf numFmtId="0" fontId="49" fillId="0" borderId="0" xfId="97" applyFont="1" applyAlignment="1">
      <alignment horizontal="left" wrapText="1"/>
    </xf>
    <xf numFmtId="168" fontId="69" fillId="0" borderId="0" xfId="97" applyNumberFormat="1" applyFont="1" applyAlignment="1">
      <alignment horizontal="left"/>
    </xf>
    <xf numFmtId="0" fontId="64" fillId="0" borderId="0" xfId="0" applyFont="1" applyAlignment="1">
      <alignment horizontal="center" vertical="center"/>
    </xf>
    <xf numFmtId="0" fontId="74" fillId="0" borderId="0" xfId="0" applyFont="1" applyAlignment="1">
      <alignment horizontal="right" vertical="center"/>
    </xf>
    <xf numFmtId="0" fontId="39" fillId="0" borderId="0" xfId="0" applyFont="1" applyAlignment="1">
      <alignment horizontal="left" vertical="center"/>
    </xf>
    <xf numFmtId="164" fontId="40" fillId="0" borderId="0" xfId="1" applyNumberFormat="1" applyFont="1" applyFill="1" applyBorder="1" applyAlignment="1">
      <alignment horizontal="right"/>
    </xf>
    <xf numFmtId="2" fontId="39" fillId="0" borderId="0" xfId="0" applyNumberFormat="1" applyFont="1" applyAlignment="1">
      <alignment horizontal="right" vertical="center"/>
    </xf>
    <xf numFmtId="164" fontId="1" fillId="0" borderId="0" xfId="1" applyNumberFormat="1" applyFont="1" applyFill="1" applyBorder="1"/>
    <xf numFmtId="168" fontId="75" fillId="0" borderId="0" xfId="97" applyNumberFormat="1" applyFont="1" applyAlignment="1">
      <alignment horizontal="left"/>
    </xf>
    <xf numFmtId="168" fontId="40" fillId="0" borderId="0" xfId="97" applyNumberFormat="1" applyAlignment="1">
      <alignment horizontal="right"/>
    </xf>
    <xf numFmtId="0" fontId="40" fillId="0" borderId="0" xfId="97" applyAlignment="1">
      <alignment horizontal="right"/>
    </xf>
    <xf numFmtId="0" fontId="75" fillId="0" borderId="0" xfId="97" applyFont="1" applyAlignment="1">
      <alignment horizontal="center" wrapText="1"/>
    </xf>
    <xf numFmtId="43" fontId="0" fillId="0" borderId="0" xfId="1" applyFont="1" applyFill="1"/>
    <xf numFmtId="164" fontId="40" fillId="0" borderId="0" xfId="97" applyNumberFormat="1" applyAlignment="1">
      <alignment horizontal="right"/>
    </xf>
    <xf numFmtId="0" fontId="49" fillId="0" borderId="0" xfId="97" applyFont="1" applyAlignment="1">
      <alignment horizontal="right" vertical="top" wrapText="1"/>
    </xf>
    <xf numFmtId="0" fontId="49" fillId="0" borderId="0" xfId="97" applyFont="1" applyAlignment="1">
      <alignment horizontal="center"/>
    </xf>
    <xf numFmtId="0" fontId="0" fillId="0" borderId="0" xfId="0" applyAlignment="1">
      <alignment horizontal="center"/>
    </xf>
    <xf numFmtId="0" fontId="69" fillId="0" borderId="0" xfId="97" applyFont="1" applyAlignment="1">
      <alignment horizontal="center" vertical="top" wrapText="1"/>
    </xf>
    <xf numFmtId="0" fontId="16" fillId="0" borderId="0" xfId="0" applyFont="1" applyAlignment="1">
      <alignment horizontal="center"/>
    </xf>
    <xf numFmtId="0" fontId="49" fillId="0" borderId="0" xfId="97" applyFont="1" applyAlignment="1">
      <alignment horizontal="center" wrapText="1"/>
    </xf>
    <xf numFmtId="0" fontId="40" fillId="0" borderId="0" xfId="97" applyAlignment="1">
      <alignment horizontal="center"/>
    </xf>
    <xf numFmtId="0" fontId="18" fillId="0" borderId="0" xfId="45" applyBorder="1" applyAlignment="1">
      <alignment horizontal="center"/>
    </xf>
    <xf numFmtId="0" fontId="0" fillId="33" borderId="0" xfId="0" applyFill="1" applyAlignment="1">
      <alignment horizontal="center"/>
    </xf>
    <xf numFmtId="0" fontId="49" fillId="0" borderId="0" xfId="1" applyNumberFormat="1" applyFont="1" applyFill="1" applyBorder="1" applyAlignment="1">
      <alignment horizontal="center"/>
    </xf>
    <xf numFmtId="164" fontId="40" fillId="0" borderId="0" xfId="1" applyNumberFormat="1" applyFont="1" applyBorder="1" applyAlignment="1">
      <alignment horizontal="center"/>
    </xf>
    <xf numFmtId="164" fontId="0" fillId="0" borderId="0" xfId="1" applyNumberFormat="1" applyFont="1" applyBorder="1" applyAlignment="1">
      <alignment horizontal="center"/>
    </xf>
    <xf numFmtId="164" fontId="49" fillId="0" borderId="0" xfId="1" applyNumberFormat="1" applyFont="1" applyFill="1" applyBorder="1" applyAlignment="1">
      <alignment horizontal="center" wrapText="1"/>
    </xf>
    <xf numFmtId="164" fontId="49" fillId="0" borderId="0" xfId="1" applyNumberFormat="1" applyFont="1" applyFill="1" applyBorder="1" applyAlignment="1">
      <alignment horizontal="center"/>
    </xf>
    <xf numFmtId="0" fontId="18" fillId="0" borderId="0" xfId="45" applyAlignment="1"/>
    <xf numFmtId="168" fontId="0" fillId="0" borderId="0" xfId="0" applyNumberFormat="1"/>
    <xf numFmtId="168" fontId="40" fillId="0" borderId="0" xfId="97" applyNumberFormat="1"/>
    <xf numFmtId="164" fontId="40" fillId="0" borderId="0" xfId="97" applyNumberFormat="1"/>
    <xf numFmtId="2" fontId="40" fillId="0" borderId="0" xfId="97" applyNumberFormat="1"/>
    <xf numFmtId="164" fontId="49" fillId="0" borderId="0" xfId="97" applyNumberFormat="1" applyFont="1" applyAlignment="1">
      <alignment horizontal="left"/>
    </xf>
    <xf numFmtId="164" fontId="18" fillId="0" borderId="0" xfId="45" applyNumberFormat="1" applyFill="1" applyBorder="1"/>
    <xf numFmtId="0" fontId="22" fillId="0" borderId="0" xfId="0" applyFont="1" applyAlignment="1">
      <alignment horizontal="left" indent="1"/>
    </xf>
    <xf numFmtId="0" fontId="76" fillId="0" borderId="0" xfId="97" applyFont="1" applyAlignment="1">
      <alignment horizontal="left" indent="1"/>
    </xf>
    <xf numFmtId="164" fontId="69" fillId="0" borderId="0" xfId="1" applyNumberFormat="1" applyFont="1" applyFill="1" applyBorder="1" applyAlignment="1">
      <alignment horizontal="center"/>
    </xf>
    <xf numFmtId="164" fontId="69" fillId="0" borderId="0" xfId="1" applyNumberFormat="1" applyFont="1" applyFill="1" applyBorder="1" applyAlignment="1">
      <alignment horizontal="center" wrapText="1"/>
    </xf>
    <xf numFmtId="164" fontId="16" fillId="33" borderId="0" xfId="1" applyNumberFormat="1" applyFont="1" applyFill="1" applyBorder="1" applyAlignment="1">
      <alignment horizontal="center"/>
    </xf>
    <xf numFmtId="164" fontId="75" fillId="0" borderId="0" xfId="1" applyNumberFormat="1" applyFont="1" applyBorder="1" applyAlignment="1">
      <alignment horizontal="center"/>
    </xf>
    <xf numFmtId="1" fontId="0" fillId="0" borderId="0" xfId="3" applyNumberFormat="1" applyFont="1"/>
    <xf numFmtId="1" fontId="0" fillId="35" borderId="0" xfId="3" applyNumberFormat="1" applyFont="1" applyFill="1"/>
    <xf numFmtId="164" fontId="77" fillId="33" borderId="0" xfId="1" applyNumberFormat="1" applyFont="1" applyFill="1" applyBorder="1"/>
    <xf numFmtId="164" fontId="22" fillId="0" borderId="0" xfId="1" applyNumberFormat="1" applyFont="1"/>
    <xf numFmtId="164" fontId="16" fillId="0" borderId="0" xfId="1" applyNumberFormat="1" applyFont="1" applyFill="1" applyBorder="1"/>
    <xf numFmtId="164" fontId="22" fillId="0" borderId="0" xfId="45" applyNumberFormat="1" applyFont="1" applyFill="1"/>
    <xf numFmtId="2" fontId="77" fillId="0" borderId="0" xfId="0" applyNumberFormat="1" applyFont="1" applyAlignment="1">
      <alignment horizontal="right" vertical="center"/>
    </xf>
    <xf numFmtId="165" fontId="22" fillId="0" borderId="0" xfId="3" applyNumberFormat="1" applyFont="1" applyFill="1"/>
    <xf numFmtId="164" fontId="1" fillId="35" borderId="0" xfId="1" applyNumberFormat="1" applyFont="1" applyFill="1"/>
    <xf numFmtId="0" fontId="78" fillId="0" borderId="0" xfId="97" applyFont="1" applyAlignment="1">
      <alignment horizontal="left"/>
    </xf>
    <xf numFmtId="168" fontId="40" fillId="0" borderId="0" xfId="97" applyNumberFormat="1" applyAlignment="1">
      <alignment horizontal="center"/>
    </xf>
    <xf numFmtId="0" fontId="1" fillId="0" borderId="0" xfId="0" applyFont="1" applyAlignment="1">
      <alignment horizontal="center"/>
    </xf>
    <xf numFmtId="0" fontId="79" fillId="0" borderId="0" xfId="97" applyFont="1" applyAlignment="1">
      <alignment horizontal="center" wrapText="1"/>
    </xf>
    <xf numFmtId="168" fontId="80" fillId="0" borderId="0" xfId="97" applyNumberFormat="1" applyFont="1" applyAlignment="1">
      <alignment horizontal="right"/>
    </xf>
    <xf numFmtId="164" fontId="80" fillId="0" borderId="0" xfId="1" applyNumberFormat="1" applyFont="1" applyFill="1" applyBorder="1" applyAlignment="1">
      <alignment horizontal="right"/>
    </xf>
    <xf numFmtId="0" fontId="77" fillId="0" borderId="0" xfId="97" applyFont="1"/>
    <xf numFmtId="43" fontId="77" fillId="0" borderId="0" xfId="1" applyFont="1"/>
    <xf numFmtId="171" fontId="49" fillId="0" borderId="0" xfId="97" applyNumberFormat="1" applyFont="1" applyAlignment="1">
      <alignment horizontal="right"/>
    </xf>
    <xf numFmtId="0" fontId="40" fillId="0" borderId="0" xfId="97" applyAlignment="1">
      <alignment horizontal="left"/>
    </xf>
    <xf numFmtId="0" fontId="0" fillId="0" borderId="0" xfId="0" applyAlignment="1">
      <alignment horizontal="right"/>
    </xf>
    <xf numFmtId="0" fontId="18" fillId="0" borderId="0" xfId="45" applyBorder="1" applyAlignment="1">
      <alignment horizontal="right"/>
    </xf>
    <xf numFmtId="0" fontId="0" fillId="33" borderId="0" xfId="0" applyFill="1" applyAlignment="1">
      <alignment horizontal="right"/>
    </xf>
    <xf numFmtId="0" fontId="0" fillId="0" borderId="0" xfId="0" applyAlignment="1">
      <alignment horizontal="right" indent="1"/>
    </xf>
    <xf numFmtId="0" fontId="49" fillId="0" borderId="0" xfId="97" applyFont="1" applyAlignment="1">
      <alignment horizontal="right" indent="1"/>
    </xf>
    <xf numFmtId="0" fontId="49" fillId="0" borderId="0" xfId="97" applyFont="1" applyAlignment="1">
      <alignment horizontal="right" vertical="top" wrapText="1" indent="1"/>
    </xf>
    <xf numFmtId="0" fontId="49" fillId="0" borderId="0" xfId="97" applyFont="1" applyAlignment="1">
      <alignment horizontal="right" wrapText="1" indent="1"/>
    </xf>
    <xf numFmtId="164" fontId="40" fillId="0" borderId="0" xfId="1" applyNumberFormat="1" applyFont="1" applyAlignment="1"/>
    <xf numFmtId="164" fontId="0" fillId="33" borderId="0" xfId="1" applyNumberFormat="1" applyFont="1" applyFill="1" applyBorder="1" applyAlignment="1"/>
    <xf numFmtId="164" fontId="49" fillId="0" borderId="0" xfId="1" applyNumberFormat="1" applyFont="1" applyFill="1" applyBorder="1" applyAlignment="1">
      <alignment wrapText="1"/>
    </xf>
    <xf numFmtId="164" fontId="49" fillId="0" borderId="0" xfId="1" applyNumberFormat="1" applyFont="1" applyFill="1" applyBorder="1" applyAlignment="1"/>
    <xf numFmtId="164" fontId="40" fillId="0" borderId="0" xfId="1" applyNumberFormat="1" applyFont="1" applyFill="1"/>
    <xf numFmtId="9" fontId="0" fillId="0" borderId="0" xfId="0" applyNumberFormat="1"/>
    <xf numFmtId="9" fontId="0" fillId="0" borderId="0" xfId="3" applyFont="1" applyFill="1"/>
    <xf numFmtId="9" fontId="0" fillId="0" borderId="0" xfId="3" applyFont="1" applyFill="1" applyBorder="1"/>
    <xf numFmtId="164" fontId="1" fillId="0" borderId="0" xfId="1" applyNumberFormat="1" applyFont="1" applyFill="1"/>
    <xf numFmtId="165" fontId="22" fillId="0" borderId="0" xfId="3" applyNumberFormat="1" applyFont="1" applyFill="1" applyBorder="1"/>
    <xf numFmtId="164" fontId="22" fillId="0" borderId="0" xfId="1" applyNumberFormat="1" applyFont="1" applyFill="1"/>
    <xf numFmtId="0" fontId="77" fillId="0" borderId="0" xfId="0" applyFont="1" applyAlignment="1">
      <alignment horizontal="center"/>
    </xf>
    <xf numFmtId="165" fontId="22" fillId="0" borderId="0" xfId="3" applyNumberFormat="1" applyFont="1"/>
    <xf numFmtId="0" fontId="23" fillId="0" borderId="0" xfId="45" applyFont="1" applyFill="1"/>
    <xf numFmtId="43" fontId="0" fillId="35" borderId="0" xfId="0" applyNumberFormat="1" applyFill="1"/>
    <xf numFmtId="2" fontId="0" fillId="35" borderId="0" xfId="0" applyNumberFormat="1" applyFill="1"/>
    <xf numFmtId="167" fontId="1" fillId="0" borderId="0" xfId="2" applyNumberFormat="1" applyFont="1" applyFill="1"/>
    <xf numFmtId="0" fontId="71" fillId="0" borderId="0" xfId="97" applyFont="1" applyAlignment="1">
      <alignment horizontal="center" wrapText="1"/>
    </xf>
    <xf numFmtId="0" fontId="81" fillId="0" borderId="0" xfId="0" applyFont="1"/>
    <xf numFmtId="0" fontId="0" fillId="38" borderId="0" xfId="0" applyFill="1"/>
    <xf numFmtId="43" fontId="0" fillId="0" borderId="0" xfId="0" applyNumberFormat="1"/>
    <xf numFmtId="0" fontId="0" fillId="38" borderId="0" xfId="0" applyFill="1" applyAlignment="1">
      <alignment horizontal="center"/>
    </xf>
    <xf numFmtId="164" fontId="77" fillId="0" borderId="0" xfId="1" applyNumberFormat="1" applyFont="1" applyFill="1"/>
    <xf numFmtId="43" fontId="77" fillId="0" borderId="0" xfId="1" applyFont="1" applyFill="1"/>
    <xf numFmtId="164" fontId="0" fillId="0" borderId="0" xfId="1" applyNumberFormat="1" applyFont="1" applyFill="1" applyBorder="1" applyAlignment="1"/>
    <xf numFmtId="0" fontId="82" fillId="0" borderId="0" xfId="0" applyFont="1"/>
    <xf numFmtId="164" fontId="82" fillId="0" borderId="0" xfId="1" applyNumberFormat="1" applyFont="1"/>
    <xf numFmtId="9" fontId="22" fillId="0" borderId="0" xfId="3" applyFont="1" applyFill="1" applyBorder="1"/>
    <xf numFmtId="3" fontId="0" fillId="35" borderId="0" xfId="0" applyNumberFormat="1" applyFill="1"/>
    <xf numFmtId="0" fontId="0" fillId="38" borderId="0" xfId="0" applyFill="1" applyAlignment="1">
      <alignment wrapText="1"/>
    </xf>
    <xf numFmtId="165" fontId="22" fillId="35" borderId="0" xfId="3" applyNumberFormat="1" applyFont="1" applyFill="1"/>
    <xf numFmtId="9" fontId="22" fillId="0" borderId="0" xfId="3" applyFont="1"/>
    <xf numFmtId="9" fontId="22" fillId="0" borderId="0" xfId="0" applyNumberFormat="1" applyFont="1"/>
    <xf numFmtId="167" fontId="1" fillId="0" borderId="0" xfId="1" applyNumberFormat="1" applyFont="1" applyFill="1"/>
    <xf numFmtId="0" fontId="16" fillId="38" borderId="0" xfId="0" applyFont="1" applyFill="1" applyAlignment="1">
      <alignment horizontal="center"/>
    </xf>
    <xf numFmtId="3" fontId="22" fillId="0" borderId="0" xfId="0" applyNumberFormat="1" applyFont="1"/>
    <xf numFmtId="1" fontId="59" fillId="0" borderId="19" xfId="0" applyNumberFormat="1" applyFont="1" applyBorder="1" applyAlignment="1">
      <alignment horizontal="center" vertical="center"/>
    </xf>
    <xf numFmtId="4" fontId="19" fillId="0" borderId="20" xfId="0" applyNumberFormat="1" applyFont="1" applyBorder="1" applyAlignment="1">
      <alignment horizontal="left"/>
    </xf>
    <xf numFmtId="4" fontId="19" fillId="0" borderId="21" xfId="0" applyNumberFormat="1" applyFont="1" applyBorder="1" applyAlignment="1">
      <alignment horizontal="left"/>
    </xf>
    <xf numFmtId="4" fontId="19" fillId="35" borderId="20" xfId="0" applyNumberFormat="1" applyFont="1" applyFill="1" applyBorder="1" applyAlignment="1">
      <alignment horizontal="left"/>
    </xf>
    <xf numFmtId="3" fontId="0" fillId="0" borderId="0" xfId="1" applyNumberFormat="1" applyFont="1" applyFill="1"/>
    <xf numFmtId="3" fontId="0" fillId="0" borderId="0" xfId="1" applyNumberFormat="1" applyFont="1" applyFill="1" applyBorder="1"/>
    <xf numFmtId="3" fontId="1" fillId="0" borderId="0" xfId="1" applyNumberFormat="1" applyFont="1" applyFill="1"/>
    <xf numFmtId="0" fontId="83" fillId="0" borderId="0" xfId="0" applyFont="1"/>
    <xf numFmtId="4" fontId="0" fillId="35" borderId="0" xfId="0" applyNumberFormat="1" applyFill="1"/>
    <xf numFmtId="164" fontId="84" fillId="0" borderId="0" xfId="1" applyNumberFormat="1" applyFont="1" applyFill="1"/>
    <xf numFmtId="0" fontId="62" fillId="0" borderId="0" xfId="45" applyFont="1"/>
    <xf numFmtId="0" fontId="22" fillId="38" borderId="0" xfId="0" applyFont="1" applyFill="1"/>
    <xf numFmtId="10" fontId="0" fillId="0" borderId="0" xfId="3" applyNumberFormat="1" applyFont="1"/>
    <xf numFmtId="1" fontId="0" fillId="0" borderId="0" xfId="0" applyNumberFormat="1" applyAlignment="1">
      <alignment horizontal="right"/>
    </xf>
    <xf numFmtId="173" fontId="1" fillId="0" borderId="0" xfId="3" applyNumberFormat="1" applyFont="1" applyFill="1"/>
    <xf numFmtId="170" fontId="0" fillId="35" borderId="0" xfId="0" applyNumberFormat="1" applyFill="1"/>
    <xf numFmtId="164" fontId="40" fillId="0" borderId="0" xfId="1" applyNumberFormat="1" applyFont="1"/>
    <xf numFmtId="164" fontId="40" fillId="0" borderId="15" xfId="1" applyNumberFormat="1" applyFont="1" applyBorder="1"/>
    <xf numFmtId="3" fontId="0" fillId="0" borderId="15" xfId="0" applyNumberFormat="1" applyBorder="1"/>
    <xf numFmtId="2" fontId="0" fillId="0" borderId="15" xfId="0" applyNumberFormat="1" applyBorder="1"/>
    <xf numFmtId="170" fontId="0" fillId="0" borderId="15" xfId="0" applyNumberFormat="1" applyBorder="1"/>
    <xf numFmtId="164" fontId="16" fillId="0" borderId="15" xfId="0" applyNumberFormat="1" applyFont="1" applyBorder="1"/>
    <xf numFmtId="3" fontId="85" fillId="0" borderId="0" xfId="0" applyNumberFormat="1" applyFont="1" applyAlignment="1" applyProtection="1">
      <alignment horizontal="right"/>
      <protection locked="0"/>
    </xf>
    <xf numFmtId="164" fontId="16" fillId="0" borderId="15" xfId="1" applyNumberFormat="1" applyFont="1" applyBorder="1"/>
    <xf numFmtId="0" fontId="16" fillId="0" borderId="16" xfId="0" applyFont="1" applyBorder="1" applyAlignment="1">
      <alignment horizontal="center"/>
    </xf>
    <xf numFmtId="164" fontId="14" fillId="0" borderId="0" xfId="1" applyNumberFormat="1" applyFont="1"/>
    <xf numFmtId="173" fontId="14" fillId="0" borderId="0" xfId="3" applyNumberFormat="1" applyFont="1"/>
    <xf numFmtId="164" fontId="16" fillId="35" borderId="0" xfId="1" applyNumberFormat="1" applyFont="1" applyFill="1"/>
    <xf numFmtId="165" fontId="16" fillId="35" borderId="0" xfId="3" applyNumberFormat="1" applyFont="1" applyFill="1"/>
    <xf numFmtId="0" fontId="89" fillId="39" borderId="12" xfId="0" applyFont="1" applyFill="1" applyBorder="1" applyAlignment="1">
      <alignment horizontal="center" vertical="center"/>
    </xf>
    <xf numFmtId="0" fontId="90" fillId="0" borderId="0" xfId="0" applyFont="1" applyAlignment="1">
      <alignment wrapText="1"/>
    </xf>
    <xf numFmtId="0" fontId="91" fillId="0" borderId="0" xfId="0" applyFont="1" applyAlignment="1">
      <alignment wrapText="1"/>
    </xf>
    <xf numFmtId="0" fontId="87" fillId="0" borderId="0" xfId="0" applyFont="1"/>
    <xf numFmtId="0" fontId="88" fillId="0" borderId="0" xfId="0" applyFont="1"/>
    <xf numFmtId="173" fontId="22" fillId="0" borderId="0" xfId="3" applyNumberFormat="1" applyFont="1" applyFill="1" applyBorder="1"/>
    <xf numFmtId="0" fontId="92" fillId="39" borderId="12" xfId="97" applyFont="1" applyFill="1" applyBorder="1" applyAlignment="1">
      <alignment horizontal="center" vertical="center"/>
    </xf>
    <xf numFmtId="0" fontId="89" fillId="0" borderId="0" xfId="0" applyFont="1" applyAlignment="1">
      <alignment horizontal="center" vertical="center"/>
    </xf>
    <xf numFmtId="0" fontId="89" fillId="39" borderId="22" xfId="97" applyFont="1" applyFill="1" applyBorder="1" applyAlignment="1">
      <alignment horizontal="center" vertical="center"/>
    </xf>
    <xf numFmtId="0" fontId="89" fillId="39" borderId="12" xfId="97" applyFont="1" applyFill="1" applyBorder="1" applyAlignment="1">
      <alignment horizontal="center" vertical="center"/>
    </xf>
    <xf numFmtId="0" fontId="40" fillId="35" borderId="0" xfId="97" applyFill="1"/>
    <xf numFmtId="0" fontId="0" fillId="34" borderId="0" xfId="0" applyFill="1"/>
    <xf numFmtId="0" fontId="84" fillId="38" borderId="0" xfId="0" applyFont="1" applyFill="1" applyAlignment="1">
      <alignment horizontal="center" wrapText="1"/>
    </xf>
    <xf numFmtId="164" fontId="0" fillId="0" borderId="0" xfId="128" applyNumberFormat="1" applyFont="1"/>
    <xf numFmtId="164" fontId="16" fillId="35" borderId="0" xfId="128" applyNumberFormat="1" applyFont="1" applyFill="1"/>
    <xf numFmtId="43" fontId="0" fillId="0" borderId="0" xfId="1" applyFont="1"/>
    <xf numFmtId="0" fontId="65" fillId="0" borderId="0" xfId="0" applyFont="1" applyAlignment="1">
      <alignment horizontal="left" vertical="center" wrapText="1"/>
    </xf>
    <xf numFmtId="0" fontId="65" fillId="33" borderId="0" xfId="0" applyFont="1" applyFill="1" applyAlignment="1">
      <alignment horizontal="left" vertical="top" wrapText="1" indent="1"/>
    </xf>
    <xf numFmtId="0" fontId="64" fillId="33" borderId="0" xfId="0" applyFont="1" applyFill="1" applyAlignment="1">
      <alignment horizontal="left" vertical="top" wrapText="1" indent="1"/>
    </xf>
    <xf numFmtId="0" fontId="64" fillId="33" borderId="23" xfId="0" applyFont="1" applyFill="1" applyBorder="1" applyAlignment="1">
      <alignment horizontal="right" vertical="center"/>
    </xf>
    <xf numFmtId="0" fontId="64" fillId="43" borderId="23" xfId="0" applyFont="1" applyFill="1" applyBorder="1" applyAlignment="1">
      <alignment horizontal="right" vertical="center"/>
    </xf>
    <xf numFmtId="0" fontId="65" fillId="41" borderId="27" xfId="0" applyFont="1" applyFill="1" applyBorder="1" applyAlignment="1">
      <alignment horizontal="left" vertical="center"/>
    </xf>
    <xf numFmtId="0" fontId="64" fillId="33" borderId="28" xfId="0" applyFont="1" applyFill="1" applyBorder="1" applyAlignment="1">
      <alignment horizontal="right" vertical="center"/>
    </xf>
    <xf numFmtId="0" fontId="65" fillId="42" borderId="27" xfId="0" applyFont="1" applyFill="1" applyBorder="1" applyAlignment="1">
      <alignment horizontal="left" vertical="center"/>
    </xf>
    <xf numFmtId="0" fontId="64" fillId="43" borderId="28" xfId="0" applyFont="1" applyFill="1" applyBorder="1" applyAlignment="1">
      <alignment horizontal="right" vertical="center"/>
    </xf>
    <xf numFmtId="0" fontId="65" fillId="0" borderId="0" xfId="0" applyFont="1" applyAlignment="1">
      <alignment horizontal="left" vertical="center"/>
    </xf>
    <xf numFmtId="0" fontId="65" fillId="41" borderId="29" xfId="0" applyFont="1" applyFill="1" applyBorder="1" applyAlignment="1">
      <alignment horizontal="left" vertical="center"/>
    </xf>
    <xf numFmtId="0" fontId="64" fillId="33" borderId="0" xfId="0" applyFont="1" applyFill="1" applyAlignment="1">
      <alignment horizontal="right" vertical="center"/>
    </xf>
    <xf numFmtId="0" fontId="64" fillId="33" borderId="30" xfId="0" applyFont="1" applyFill="1" applyBorder="1" applyAlignment="1">
      <alignment horizontal="right" vertical="center"/>
    </xf>
    <xf numFmtId="0" fontId="65" fillId="40" borderId="24" xfId="0" applyFont="1" applyFill="1" applyBorder="1" applyAlignment="1">
      <alignment horizontal="left" wrapText="1"/>
    </xf>
    <xf numFmtId="0" fontId="66" fillId="0" borderId="0" xfId="0" applyFont="1" applyAlignment="1">
      <alignment horizontal="center"/>
    </xf>
    <xf numFmtId="0" fontId="64" fillId="44" borderId="25" xfId="0" applyFont="1" applyFill="1" applyBorder="1" applyAlignment="1">
      <alignment horizontal="right" wrapText="1"/>
    </xf>
    <xf numFmtId="0" fontId="64" fillId="44" borderId="26" xfId="0" applyFont="1" applyFill="1" applyBorder="1" applyAlignment="1">
      <alignment horizontal="right" wrapText="1"/>
    </xf>
    <xf numFmtId="0" fontId="66" fillId="38" borderId="0" xfId="0" applyFont="1" applyFill="1" applyAlignment="1">
      <alignment horizontal="center"/>
    </xf>
    <xf numFmtId="164" fontId="64" fillId="44" borderId="25" xfId="1" applyNumberFormat="1" applyFont="1" applyFill="1" applyBorder="1" applyAlignment="1">
      <alignment horizontal="right" wrapText="1"/>
    </xf>
    <xf numFmtId="0" fontId="97" fillId="0" borderId="0" xfId="45" applyFont="1"/>
    <xf numFmtId="0" fontId="16" fillId="38" borderId="0" xfId="0" applyFont="1" applyFill="1"/>
    <xf numFmtId="0" fontId="98" fillId="0" borderId="0" xfId="45" applyFont="1"/>
    <xf numFmtId="0" fontId="23" fillId="38" borderId="0" xfId="0" applyFont="1" applyFill="1"/>
    <xf numFmtId="0" fontId="14" fillId="0" borderId="0" xfId="0" applyFont="1"/>
    <xf numFmtId="0" fontId="0" fillId="0" borderId="0" xfId="0" applyAlignment="1">
      <alignment horizontal="left"/>
    </xf>
    <xf numFmtId="0" fontId="22" fillId="0" borderId="0" xfId="46" applyFont="1"/>
    <xf numFmtId="1" fontId="22" fillId="0" borderId="0" xfId="0" applyNumberFormat="1" applyFont="1" applyAlignment="1">
      <alignment horizontal="right"/>
    </xf>
    <xf numFmtId="164" fontId="39" fillId="0" borderId="0" xfId="1" applyNumberFormat="1" applyFont="1" applyFill="1" applyBorder="1" applyAlignment="1">
      <alignment horizontal="right"/>
    </xf>
    <xf numFmtId="165" fontId="39" fillId="0" borderId="0" xfId="3" applyNumberFormat="1" applyFont="1" applyFill="1" applyBorder="1" applyAlignment="1">
      <alignment horizontal="right"/>
    </xf>
    <xf numFmtId="43" fontId="22" fillId="0" borderId="0" xfId="0" applyNumberFormat="1" applyFont="1"/>
    <xf numFmtId="164" fontId="64" fillId="0" borderId="0" xfId="1" applyNumberFormat="1" applyFont="1" applyFill="1"/>
    <xf numFmtId="3" fontId="73" fillId="0" borderId="0" xfId="0" applyNumberFormat="1" applyFont="1" applyAlignment="1">
      <alignment horizontal="right" vertical="center"/>
    </xf>
    <xf numFmtId="165" fontId="16" fillId="0" borderId="0" xfId="3" applyNumberFormat="1" applyFont="1" applyFill="1"/>
    <xf numFmtId="164" fontId="0" fillId="0" borderId="0" xfId="128" applyNumberFormat="1" applyFont="1" applyFill="1"/>
    <xf numFmtId="164" fontId="16" fillId="0" borderId="0" xfId="128" applyNumberFormat="1" applyFont="1" applyFill="1"/>
    <xf numFmtId="43" fontId="1" fillId="0" borderId="0" xfId="3" applyNumberFormat="1" applyFont="1" applyFill="1"/>
    <xf numFmtId="174" fontId="16" fillId="0" borderId="0" xfId="3" applyNumberFormat="1" applyFont="1" applyFill="1"/>
    <xf numFmtId="167" fontId="1" fillId="0" borderId="0" xfId="2" applyNumberFormat="1" applyFont="1" applyFill="1" applyAlignment="1">
      <alignment horizontal="left" indent="2"/>
    </xf>
    <xf numFmtId="17" fontId="22" fillId="0" borderId="0" xfId="0" applyNumberFormat="1" applyFont="1"/>
    <xf numFmtId="0" fontId="48" fillId="0" borderId="0" xfId="0" applyFont="1" applyAlignment="1">
      <alignment vertical="center"/>
    </xf>
    <xf numFmtId="165" fontId="16" fillId="0" borderId="0" xfId="0" applyNumberFormat="1" applyFont="1"/>
    <xf numFmtId="167" fontId="0" fillId="0" borderId="0" xfId="2" applyNumberFormat="1" applyFont="1" applyFill="1" applyAlignment="1">
      <alignment horizontal="left" indent="2"/>
    </xf>
    <xf numFmtId="167" fontId="0" fillId="0" borderId="0" xfId="2" applyNumberFormat="1" applyFont="1" applyFill="1" applyBorder="1" applyAlignment="1">
      <alignment horizontal="left" indent="2"/>
    </xf>
    <xf numFmtId="167" fontId="0" fillId="0" borderId="13" xfId="2" applyNumberFormat="1" applyFont="1" applyFill="1" applyBorder="1" applyAlignment="1">
      <alignment horizontal="left" indent="2"/>
    </xf>
    <xf numFmtId="165" fontId="1" fillId="0" borderId="13" xfId="3" applyNumberFormat="1" applyFont="1" applyFill="1" applyBorder="1"/>
    <xf numFmtId="0" fontId="23" fillId="0" borderId="0" xfId="0" applyFont="1" applyAlignment="1">
      <alignment vertical="center"/>
    </xf>
    <xf numFmtId="0" fontId="74" fillId="0" borderId="0" xfId="0" applyFont="1"/>
    <xf numFmtId="0" fontId="74" fillId="0" borderId="0" xfId="0" applyFont="1" applyAlignment="1">
      <alignment vertical="center"/>
    </xf>
    <xf numFmtId="165" fontId="22" fillId="0" borderId="0" xfId="3" applyNumberFormat="1" applyFont="1" applyFill="1" applyAlignment="1">
      <alignment horizontal="right"/>
    </xf>
    <xf numFmtId="0" fontId="2" fillId="0" borderId="0" xfId="4"/>
    <xf numFmtId="0" fontId="2" fillId="0" borderId="0" xfId="4" applyFill="1"/>
    <xf numFmtId="0" fontId="0" fillId="0" borderId="14" xfId="0" applyBorder="1" applyAlignment="1">
      <alignment horizontal="left" vertical="center" wrapText="1"/>
    </xf>
    <xf numFmtId="0" fontId="0" fillId="0" borderId="16"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38" borderId="0" xfId="0" applyFill="1" applyAlignment="1">
      <alignment horizontal="center"/>
    </xf>
    <xf numFmtId="0" fontId="64" fillId="33" borderId="0" xfId="0" applyFont="1" applyFill="1" applyAlignment="1">
      <alignment horizontal="left" vertical="center"/>
    </xf>
    <xf numFmtId="0" fontId="0" fillId="0" borderId="15" xfId="0" applyBorder="1" applyAlignment="1">
      <alignment horizontal="center" vertical="center"/>
    </xf>
    <xf numFmtId="0" fontId="16" fillId="37" borderId="0" xfId="0" applyFont="1" applyFill="1" applyAlignment="1">
      <alignment horizontal="center"/>
    </xf>
    <xf numFmtId="0" fontId="91" fillId="0" borderId="0" xfId="0" applyFont="1" applyAlignment="1">
      <alignment wrapText="1"/>
    </xf>
    <xf numFmtId="0" fontId="0" fillId="0" borderId="0" xfId="0"/>
    <xf numFmtId="0" fontId="90" fillId="0" borderId="0" xfId="0" applyFont="1" applyAlignment="1">
      <alignment wrapText="1"/>
    </xf>
    <xf numFmtId="0" fontId="95" fillId="0" borderId="0" xfId="97" applyFont="1" applyAlignment="1">
      <alignment wrapText="1"/>
    </xf>
    <xf numFmtId="0" fontId="40" fillId="0" borderId="0" xfId="97"/>
    <xf numFmtId="0" fontId="93" fillId="0" borderId="0" xfId="97" applyFont="1"/>
    <xf numFmtId="0" fontId="94" fillId="0" borderId="0" xfId="97" applyFont="1"/>
    <xf numFmtId="0" fontId="96" fillId="0" borderId="0" xfId="97" applyFont="1" applyAlignment="1">
      <alignment wrapText="1"/>
    </xf>
    <xf numFmtId="0" fontId="91" fillId="0" borderId="0" xfId="97" applyFont="1" applyAlignment="1">
      <alignment wrapText="1"/>
    </xf>
    <xf numFmtId="0" fontId="87" fillId="0" borderId="0" xfId="97" applyFont="1"/>
    <xf numFmtId="0" fontId="88" fillId="0" borderId="0" xfId="97" applyFont="1"/>
    <xf numFmtId="0" fontId="90" fillId="0" borderId="0" xfId="97" applyFont="1" applyAlignment="1">
      <alignment wrapText="1"/>
    </xf>
  </cellXfs>
  <cellStyles count="182">
    <cellStyle name="_Data" xfId="53" xr:uid="{00000000-0005-0000-0000-000000000000}"/>
    <cellStyle name="20% - Accent1" xfId="22" builtinId="30" customBuiltin="1"/>
    <cellStyle name="20% - Accent1 2" xfId="55" xr:uid="{00000000-0005-0000-0000-000002000000}"/>
    <cellStyle name="20% - Accent2" xfId="26" builtinId="34" customBuiltin="1"/>
    <cellStyle name="20% - Accent2 2" xfId="56" xr:uid="{00000000-0005-0000-0000-000004000000}"/>
    <cellStyle name="20% - Accent3" xfId="30" builtinId="38" customBuiltin="1"/>
    <cellStyle name="20% - Accent3 2" xfId="57" xr:uid="{00000000-0005-0000-0000-000006000000}"/>
    <cellStyle name="20% - Accent4" xfId="34" builtinId="42" customBuiltin="1"/>
    <cellStyle name="20% - Accent4 2" xfId="58" xr:uid="{00000000-0005-0000-0000-000008000000}"/>
    <cellStyle name="20% - Accent5" xfId="38" builtinId="46" customBuiltin="1"/>
    <cellStyle name="20% - Accent5 2" xfId="59" xr:uid="{00000000-0005-0000-0000-00000A000000}"/>
    <cellStyle name="20% - Accent6" xfId="42" builtinId="50" customBuiltin="1"/>
    <cellStyle name="20% - Accent6 2" xfId="60" xr:uid="{00000000-0005-0000-0000-00000C000000}"/>
    <cellStyle name="40% - Accent1" xfId="23" builtinId="31" customBuiltin="1"/>
    <cellStyle name="40% - Accent1 2" xfId="61" xr:uid="{00000000-0005-0000-0000-00000E000000}"/>
    <cellStyle name="40% - Accent2" xfId="27" builtinId="35" customBuiltin="1"/>
    <cellStyle name="40% - Accent2 2" xfId="62" xr:uid="{00000000-0005-0000-0000-000010000000}"/>
    <cellStyle name="40% - Accent3" xfId="31" builtinId="39" customBuiltin="1"/>
    <cellStyle name="40% - Accent3 2" xfId="63" xr:uid="{00000000-0005-0000-0000-000012000000}"/>
    <cellStyle name="40% - Accent4" xfId="35" builtinId="43" customBuiltin="1"/>
    <cellStyle name="40% - Accent4 2" xfId="64" xr:uid="{00000000-0005-0000-0000-000014000000}"/>
    <cellStyle name="40% - Accent5" xfId="39" builtinId="47" customBuiltin="1"/>
    <cellStyle name="40% - Accent5 2" xfId="65" xr:uid="{00000000-0005-0000-0000-000016000000}"/>
    <cellStyle name="40% - Accent6" xfId="43" builtinId="51" customBuiltin="1"/>
    <cellStyle name="40% - Accent6 2" xfId="66" xr:uid="{00000000-0005-0000-0000-000018000000}"/>
    <cellStyle name="60% - Accent1" xfId="24" builtinId="32" customBuiltin="1"/>
    <cellStyle name="60% - Accent1 2" xfId="67" xr:uid="{00000000-0005-0000-0000-00001A000000}"/>
    <cellStyle name="60% - Accent2" xfId="28" builtinId="36" customBuiltin="1"/>
    <cellStyle name="60% - Accent2 2" xfId="68" xr:uid="{00000000-0005-0000-0000-00001C000000}"/>
    <cellStyle name="60% - Accent3" xfId="32" builtinId="40" customBuiltin="1"/>
    <cellStyle name="60% - Accent3 2" xfId="69" xr:uid="{00000000-0005-0000-0000-00001E000000}"/>
    <cellStyle name="60% - Accent4" xfId="36" builtinId="44" customBuiltin="1"/>
    <cellStyle name="60% - Accent4 2" xfId="70" xr:uid="{00000000-0005-0000-0000-000020000000}"/>
    <cellStyle name="60% - Accent5" xfId="40" builtinId="48" customBuiltin="1"/>
    <cellStyle name="60% - Accent5 2" xfId="71" xr:uid="{00000000-0005-0000-0000-000022000000}"/>
    <cellStyle name="60% - Accent6" xfId="44" builtinId="52" customBuiltin="1"/>
    <cellStyle name="60% - Accent6 2" xfId="72" xr:uid="{00000000-0005-0000-0000-000024000000}"/>
    <cellStyle name="Accent1" xfId="21" builtinId="29" customBuiltin="1"/>
    <cellStyle name="Accent1 2" xfId="73" xr:uid="{00000000-0005-0000-0000-000026000000}"/>
    <cellStyle name="Accent2" xfId="25" builtinId="33" customBuiltin="1"/>
    <cellStyle name="Accent2 2" xfId="74" xr:uid="{00000000-0005-0000-0000-000028000000}"/>
    <cellStyle name="Accent3" xfId="29" builtinId="37" customBuiltin="1"/>
    <cellStyle name="Accent3 2" xfId="75" xr:uid="{00000000-0005-0000-0000-00002A000000}"/>
    <cellStyle name="Accent4" xfId="33" builtinId="41" customBuiltin="1"/>
    <cellStyle name="Accent4 2" xfId="76" xr:uid="{00000000-0005-0000-0000-00002C000000}"/>
    <cellStyle name="Accent5" xfId="37" builtinId="45" customBuiltin="1"/>
    <cellStyle name="Accent5 2" xfId="77" xr:uid="{00000000-0005-0000-0000-00002E000000}"/>
    <cellStyle name="Accent6" xfId="41" builtinId="49" customBuiltin="1"/>
    <cellStyle name="Accent6 2" xfId="78" xr:uid="{00000000-0005-0000-0000-000030000000}"/>
    <cellStyle name="Bad" xfId="10" builtinId="27" customBuiltin="1"/>
    <cellStyle name="Bad 2" xfId="79" xr:uid="{00000000-0005-0000-0000-000032000000}"/>
    <cellStyle name="Calculation" xfId="14" builtinId="22" customBuiltin="1"/>
    <cellStyle name="Calculation 2" xfId="80" xr:uid="{00000000-0005-0000-0000-000034000000}"/>
    <cellStyle name="Check Cell" xfId="16" builtinId="23" customBuiltin="1"/>
    <cellStyle name="Check Cell 2" xfId="81" xr:uid="{00000000-0005-0000-0000-000036000000}"/>
    <cellStyle name="Comma" xfId="1" builtinId="3"/>
    <cellStyle name="Comma 2" xfId="48" xr:uid="{00000000-0005-0000-0000-000038000000}"/>
    <cellStyle name="Comma 3" xfId="49" xr:uid="{00000000-0005-0000-0000-000039000000}"/>
    <cellStyle name="Comma 4" xfId="130" xr:uid="{00000000-0005-0000-0000-00003A000000}"/>
    <cellStyle name="Comma 5" xfId="128" xr:uid="{00000000-0005-0000-0000-00003B000000}"/>
    <cellStyle name="Currency" xfId="2" builtinId="4"/>
    <cellStyle name="Currency 2" xfId="131" xr:uid="{00000000-0005-0000-0000-00003D000000}"/>
    <cellStyle name="Explanatory Text" xfId="19" builtinId="53" customBuiltin="1"/>
    <cellStyle name="Explanatory Text 2" xfId="82" xr:uid="{00000000-0005-0000-0000-00003F000000}"/>
    <cellStyle name="Good" xfId="9" builtinId="26" customBuiltin="1"/>
    <cellStyle name="Good 2" xfId="83" xr:uid="{00000000-0005-0000-0000-000041000000}"/>
    <cellStyle name="Heading 1" xfId="5" builtinId="16" customBuiltin="1"/>
    <cellStyle name="Heading 1 2" xfId="84" xr:uid="{00000000-0005-0000-0000-000043000000}"/>
    <cellStyle name="Heading 2" xfId="6" builtinId="17" customBuiltin="1"/>
    <cellStyle name="Heading 2 2" xfId="85" xr:uid="{00000000-0005-0000-0000-000045000000}"/>
    <cellStyle name="Heading 3" xfId="7" builtinId="18" customBuiltin="1"/>
    <cellStyle name="Heading 3 2" xfId="86" xr:uid="{00000000-0005-0000-0000-000047000000}"/>
    <cellStyle name="Heading 4" xfId="8" builtinId="19" customBuiltin="1"/>
    <cellStyle name="Heading 4 2" xfId="87" xr:uid="{00000000-0005-0000-0000-000049000000}"/>
    <cellStyle name="Hyperlink" xfId="45" builtinId="8"/>
    <cellStyle name="Hyperlink 2" xfId="98" xr:uid="{00000000-0005-0000-0000-00004B000000}"/>
    <cellStyle name="Input" xfId="12" builtinId="20" customBuiltin="1"/>
    <cellStyle name="Input 2" xfId="88" xr:uid="{00000000-0005-0000-0000-00004D000000}"/>
    <cellStyle name="Linked Cell" xfId="15" builtinId="24" customBuiltin="1"/>
    <cellStyle name="Linked Cell 2" xfId="89" xr:uid="{00000000-0005-0000-0000-00004F000000}"/>
    <cellStyle name="Neutral" xfId="11" builtinId="28" customBuiltin="1"/>
    <cellStyle name="Neutral 2" xfId="90" xr:uid="{00000000-0005-0000-0000-000051000000}"/>
    <cellStyle name="Normal" xfId="0" builtinId="0"/>
    <cellStyle name="Normal 10" xfId="177" xr:uid="{00000000-0005-0000-0000-000053000000}"/>
    <cellStyle name="Normal 11" xfId="180" xr:uid="{B131530C-C3F1-4A44-89D7-76BCE034E6BF}"/>
    <cellStyle name="Normal 2" xfId="46" xr:uid="{00000000-0005-0000-0000-000054000000}"/>
    <cellStyle name="Normal 2 2" xfId="47" xr:uid="{00000000-0005-0000-0000-000055000000}"/>
    <cellStyle name="Normal 2 2 2" xfId="179" xr:uid="{00000000-0005-0000-0000-000056000000}"/>
    <cellStyle name="Normal 2 3" xfId="96" xr:uid="{00000000-0005-0000-0000-000057000000}"/>
    <cellStyle name="Normal 3" xfId="50" xr:uid="{00000000-0005-0000-0000-000058000000}"/>
    <cellStyle name="Normal 3 2" xfId="178" xr:uid="{00000000-0005-0000-0000-000059000000}"/>
    <cellStyle name="Normal 4" xfId="52" xr:uid="{00000000-0005-0000-0000-00005A000000}"/>
    <cellStyle name="Normal 4 2 2" xfId="181" xr:uid="{935821D1-5B01-499C-9A6E-791B0D113DDC}"/>
    <cellStyle name="Normal 5" xfId="54" xr:uid="{00000000-0005-0000-0000-00005B000000}"/>
    <cellStyle name="Normal 6" xfId="97" xr:uid="{00000000-0005-0000-0000-00005C000000}"/>
    <cellStyle name="Normal 7" xfId="100" xr:uid="{00000000-0005-0000-0000-00005D000000}"/>
    <cellStyle name="Normal 7 2" xfId="104" xr:uid="{00000000-0005-0000-0000-00005E000000}"/>
    <cellStyle name="Normal 8" xfId="129" xr:uid="{00000000-0005-0000-0000-00005F000000}"/>
    <cellStyle name="Normal 9" xfId="172" xr:uid="{00000000-0005-0000-0000-000060000000}"/>
    <cellStyle name="Normal 9 2" xfId="174" xr:uid="{00000000-0005-0000-0000-000061000000}"/>
    <cellStyle name="Note" xfId="18" builtinId="10" customBuiltin="1"/>
    <cellStyle name="Note 2" xfId="91" xr:uid="{00000000-0005-0000-0000-000063000000}"/>
    <cellStyle name="Note 3" xfId="134" xr:uid="{00000000-0005-0000-0000-000064000000}"/>
    <cellStyle name="Output" xfId="13" builtinId="21" customBuiltin="1"/>
    <cellStyle name="Output 2" xfId="92" xr:uid="{00000000-0005-0000-0000-000066000000}"/>
    <cellStyle name="Percent" xfId="3" builtinId="5"/>
    <cellStyle name="Percent 2" xfId="51" xr:uid="{00000000-0005-0000-0000-000068000000}"/>
    <cellStyle name="Percent 3" xfId="132" xr:uid="{00000000-0005-0000-0000-000069000000}"/>
    <cellStyle name="Title" xfId="4" builtinId="15" customBuiltin="1"/>
    <cellStyle name="Title 10" xfId="108" xr:uid="{00000000-0005-0000-0000-00006B000000}"/>
    <cellStyle name="Title 11" xfId="110" xr:uid="{00000000-0005-0000-0000-00006C000000}"/>
    <cellStyle name="Title 12" xfId="109" xr:uid="{00000000-0005-0000-0000-00006D000000}"/>
    <cellStyle name="Title 13" xfId="112" xr:uid="{00000000-0005-0000-0000-00006E000000}"/>
    <cellStyle name="Title 14" xfId="113" xr:uid="{00000000-0005-0000-0000-00006F000000}"/>
    <cellStyle name="Title 15" xfId="111" xr:uid="{00000000-0005-0000-0000-000070000000}"/>
    <cellStyle name="Title 16" xfId="115" xr:uid="{00000000-0005-0000-0000-000071000000}"/>
    <cellStyle name="Title 17" xfId="114" xr:uid="{00000000-0005-0000-0000-000072000000}"/>
    <cellStyle name="Title 18" xfId="116" xr:uid="{00000000-0005-0000-0000-000073000000}"/>
    <cellStyle name="Title 19" xfId="118" xr:uid="{00000000-0005-0000-0000-000074000000}"/>
    <cellStyle name="Title 2" xfId="95" xr:uid="{00000000-0005-0000-0000-000075000000}"/>
    <cellStyle name="Title 20" xfId="119" xr:uid="{00000000-0005-0000-0000-000076000000}"/>
    <cellStyle name="Title 21" xfId="117" xr:uid="{00000000-0005-0000-0000-000077000000}"/>
    <cellStyle name="Title 22" xfId="120" xr:uid="{00000000-0005-0000-0000-000078000000}"/>
    <cellStyle name="Title 23" xfId="121" xr:uid="{00000000-0005-0000-0000-000079000000}"/>
    <cellStyle name="Title 24" xfId="122" xr:uid="{00000000-0005-0000-0000-00007A000000}"/>
    <cellStyle name="Title 25" xfId="124" xr:uid="{00000000-0005-0000-0000-00007B000000}"/>
    <cellStyle name="Title 26" xfId="123" xr:uid="{00000000-0005-0000-0000-00007C000000}"/>
    <cellStyle name="Title 27" xfId="125" xr:uid="{00000000-0005-0000-0000-00007D000000}"/>
    <cellStyle name="Title 28" xfId="126" xr:uid="{00000000-0005-0000-0000-00007E000000}"/>
    <cellStyle name="Title 29" xfId="127" xr:uid="{00000000-0005-0000-0000-00007F000000}"/>
    <cellStyle name="Title 3" xfId="99" xr:uid="{00000000-0005-0000-0000-000080000000}"/>
    <cellStyle name="Title 30" xfId="133" xr:uid="{00000000-0005-0000-0000-000081000000}"/>
    <cellStyle name="Title 31" xfId="136" xr:uid="{00000000-0005-0000-0000-000082000000}"/>
    <cellStyle name="Title 32" xfId="137" xr:uid="{00000000-0005-0000-0000-000083000000}"/>
    <cellStyle name="Title 33" xfId="138" xr:uid="{00000000-0005-0000-0000-000084000000}"/>
    <cellStyle name="Title 34" xfId="135" xr:uid="{00000000-0005-0000-0000-000085000000}"/>
    <cellStyle name="Title 35" xfId="139" xr:uid="{00000000-0005-0000-0000-000086000000}"/>
    <cellStyle name="Title 36" xfId="140" xr:uid="{00000000-0005-0000-0000-000087000000}"/>
    <cellStyle name="Title 37" xfId="141" xr:uid="{00000000-0005-0000-0000-000088000000}"/>
    <cellStyle name="Title 38" xfId="143" xr:uid="{00000000-0005-0000-0000-000089000000}"/>
    <cellStyle name="Title 39" xfId="144" xr:uid="{00000000-0005-0000-0000-00008A000000}"/>
    <cellStyle name="Title 4" xfId="102" xr:uid="{00000000-0005-0000-0000-00008B000000}"/>
    <cellStyle name="Title 40" xfId="142" xr:uid="{00000000-0005-0000-0000-00008C000000}"/>
    <cellStyle name="Title 41" xfId="146" xr:uid="{00000000-0005-0000-0000-00008D000000}"/>
    <cellStyle name="Title 42" xfId="145" xr:uid="{00000000-0005-0000-0000-00008E000000}"/>
    <cellStyle name="Title 43" xfId="147" xr:uid="{00000000-0005-0000-0000-00008F000000}"/>
    <cellStyle name="Title 44" xfId="148" xr:uid="{00000000-0005-0000-0000-000090000000}"/>
    <cellStyle name="Title 45" xfId="149" xr:uid="{00000000-0005-0000-0000-000091000000}"/>
    <cellStyle name="Title 46" xfId="150" xr:uid="{00000000-0005-0000-0000-000092000000}"/>
    <cellStyle name="Title 47" xfId="151" xr:uid="{00000000-0005-0000-0000-000093000000}"/>
    <cellStyle name="Title 48" xfId="152" xr:uid="{00000000-0005-0000-0000-000094000000}"/>
    <cellStyle name="Title 49" xfId="154" xr:uid="{00000000-0005-0000-0000-000095000000}"/>
    <cellStyle name="Title 5" xfId="103" xr:uid="{00000000-0005-0000-0000-000096000000}"/>
    <cellStyle name="Title 50" xfId="155" xr:uid="{00000000-0005-0000-0000-000097000000}"/>
    <cellStyle name="Title 51" xfId="153" xr:uid="{00000000-0005-0000-0000-000098000000}"/>
    <cellStyle name="Title 52" xfId="156" xr:uid="{00000000-0005-0000-0000-000099000000}"/>
    <cellStyle name="Title 53" xfId="157" xr:uid="{00000000-0005-0000-0000-00009A000000}"/>
    <cellStyle name="Title 54" xfId="158" xr:uid="{00000000-0005-0000-0000-00009B000000}"/>
    <cellStyle name="Title 55" xfId="159" xr:uid="{00000000-0005-0000-0000-00009C000000}"/>
    <cellStyle name="Title 56" xfId="162" xr:uid="{00000000-0005-0000-0000-00009D000000}"/>
    <cellStyle name="Title 57" xfId="160" xr:uid="{00000000-0005-0000-0000-00009E000000}"/>
    <cellStyle name="Title 58" xfId="161" xr:uid="{00000000-0005-0000-0000-00009F000000}"/>
    <cellStyle name="Title 59" xfId="163" xr:uid="{00000000-0005-0000-0000-0000A0000000}"/>
    <cellStyle name="Title 6" xfId="101" xr:uid="{00000000-0005-0000-0000-0000A1000000}"/>
    <cellStyle name="Title 60" xfId="164" xr:uid="{00000000-0005-0000-0000-0000A2000000}"/>
    <cellStyle name="Title 61" xfId="165" xr:uid="{00000000-0005-0000-0000-0000A3000000}"/>
    <cellStyle name="Title 62" xfId="166" xr:uid="{00000000-0005-0000-0000-0000A4000000}"/>
    <cellStyle name="Title 63" xfId="168" xr:uid="{00000000-0005-0000-0000-0000A5000000}"/>
    <cellStyle name="Title 64" xfId="167" xr:uid="{00000000-0005-0000-0000-0000A6000000}"/>
    <cellStyle name="Title 65" xfId="170" xr:uid="{00000000-0005-0000-0000-0000A7000000}"/>
    <cellStyle name="Title 66" xfId="169" xr:uid="{00000000-0005-0000-0000-0000A8000000}"/>
    <cellStyle name="Title 67" xfId="171" xr:uid="{00000000-0005-0000-0000-0000A9000000}"/>
    <cellStyle name="Title 68" xfId="173" xr:uid="{00000000-0005-0000-0000-0000AA000000}"/>
    <cellStyle name="Title 69" xfId="175" xr:uid="{00000000-0005-0000-0000-0000AB000000}"/>
    <cellStyle name="Title 7" xfId="105" xr:uid="{00000000-0005-0000-0000-0000AC000000}"/>
    <cellStyle name="Title 70" xfId="176" xr:uid="{00000000-0005-0000-0000-0000AD000000}"/>
    <cellStyle name="Title 8" xfId="107" xr:uid="{00000000-0005-0000-0000-0000AE000000}"/>
    <cellStyle name="Title 9" xfId="106" xr:uid="{00000000-0005-0000-0000-0000AF000000}"/>
    <cellStyle name="Total" xfId="20" builtinId="25" customBuiltin="1"/>
    <cellStyle name="Total 2" xfId="93" xr:uid="{00000000-0005-0000-0000-0000B1000000}"/>
    <cellStyle name="Warning Text" xfId="17" builtinId="11" customBuiltin="1"/>
    <cellStyle name="Warning Text 2" xfId="94" xr:uid="{00000000-0005-0000-0000-0000B3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font>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1" formatCode="0"/>
      <alignment horizontal="right" vertical="bottom" textRotation="0" wrapText="0" indent="0" justifyLastLine="0" shrinkToFit="0" readingOrder="0"/>
    </dxf>
    <dxf>
      <fill>
        <patternFill>
          <bgColor theme="0" tint="-0.14996795556505021"/>
        </patternFill>
      </fill>
    </dxf>
  </dxfs>
  <tableStyles count="1" defaultTableStyle="TableStyleMedium2" defaultPivotStyle="PivotStyleLight16">
    <tableStyle name="Table Style 1" pivot="0" count="1" xr9:uid="{00000000-0011-0000-FFFF-FFFF00000000}">
      <tableStyleElement type="secondRowStripe" dxfId="21"/>
    </tableStyle>
  </tableStyles>
  <colors>
    <mruColors>
      <color rgb="FFE5F5F9"/>
      <color rgb="FFA1D99B"/>
      <color rgb="FFA1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94FF7A-4F04-4043-90A6-289FC81CA800}" name="Table2" displayName="Table2" ref="A2:L27" totalsRowShown="0">
  <autoFilter ref="A2:L27" xr:uid="{2A94FF7A-4F04-4043-90A6-289FC81CA800}"/>
  <tableColumns count="12">
    <tableColumn id="1" xr3:uid="{4CE276B1-E0B4-41DF-9DE3-4B2B5745F3AD}" name="State"/>
    <tableColumn id="2" xr3:uid="{793845FA-4CBD-4C72-85B3-274D5BE06D65}" name="Year" dataDxfId="20"/>
    <tableColumn id="3" xr3:uid="{395976C6-C8B6-4E71-895B-AE4D97DDF9F5}" name="Category"/>
    <tableColumn id="4" xr3:uid="{3472E5A5-90AE-4A9B-A155-8F82DD7BE145}" name="Metric"/>
    <tableColumn id="5" xr3:uid="{4C45412F-C682-4543-AF1B-3349FDF0C736}" name="Value"/>
    <tableColumn id="6" xr3:uid="{D92AF3F9-26A9-4B14-AAC9-938D75D524CD}" name="Ranks ASC/DSC"/>
    <tableColumn id="7" xr3:uid="{4A912989-7AF9-4DFB-9418-5FC345F18F59}" name="Rank"/>
    <tableColumn id="8" xr3:uid="{C203E8D2-E37B-4E2B-B3C7-A6117C9FCBFC}" name="Period"/>
    <tableColumn id="9" xr3:uid="{2FA1BDF8-487E-45C0-8768-41EA8F5EB5FB}" name="Month"/>
    <tableColumn id="10" xr3:uid="{262361CF-2F97-49AD-8C0D-D15D28BB853E}" name="Source" dataDxfId="19" dataCellStyle="Hyperlink"/>
    <tableColumn id="11" xr3:uid="{CD6DDD86-4C96-43B7-B76E-C541255C95EB}" name="Citation"/>
    <tableColumn id="12" xr3:uid="{770F75DF-7120-4782-9F64-00BB18A0E33B}" name="Previous months"/>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6389C2-29A5-4A8A-8031-A7A1CA79936F}" name="Table3" displayName="Table3" ref="A2:L1277" totalsRowShown="0" headerRowDxfId="18" dataDxfId="17">
  <autoFilter ref="A2:L1277" xr:uid="{B36389C2-29A5-4A8A-8031-A7A1CA79936F}"/>
  <tableColumns count="12">
    <tableColumn id="1" xr3:uid="{9B133D15-20CA-4744-860B-811235B7358E}" name="State" dataDxfId="16"/>
    <tableColumn id="2" xr3:uid="{C67AD8B5-7BD6-4FD1-BD17-00E18FAE053C}" name="Year" dataDxfId="15"/>
    <tableColumn id="3" xr3:uid="{578A7CF8-D344-4E8E-AE55-B6FD57E1A022}" name="Category" dataDxfId="14"/>
    <tableColumn id="4" xr3:uid="{46B83BD6-2C30-4E6A-8E83-00E27663B6B9}" name="Metric" dataDxfId="13"/>
    <tableColumn id="5" xr3:uid="{B6D04982-4BF1-43B7-99D4-02B4933DC83F}" name="Value" dataDxfId="12" dataCellStyle="Percent"/>
    <tableColumn id="6" xr3:uid="{0A15DF14-04A9-45B5-BAD0-F0143C9C29B2}" name="Ranks ASC/DSC" dataDxfId="11"/>
    <tableColumn id="7" xr3:uid="{EC22E29E-A332-4670-9EC6-AAB5250C0B9B}" name="Rank" dataDxfId="10"/>
    <tableColumn id="8" xr3:uid="{54E7355D-2ACD-4000-A942-77CBA3D4F456}" name="Period" dataDxfId="9"/>
    <tableColumn id="9" xr3:uid="{BEBA656F-D5EF-4D84-B79B-8CF53CB3D286}" name="Month" dataDxfId="8"/>
    <tableColumn id="10" xr3:uid="{C6D49010-13BC-4B92-9C73-D0E9CB0B93AF}" name="Source (States)" dataDxfId="7" dataCellStyle="Hyperlink"/>
    <tableColumn id="11" xr3:uid="{52104260-179B-4781-8C3B-EFEF641B060F}" name="Citation" dataDxfId="6"/>
    <tableColumn id="12" xr3:uid="{03B986A9-A6CE-4BB6-A239-FA7E5DCDB42E}" name="For previous months " dataDxfId="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ls.gov/news.release/jltst.t01.ht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bls.gov/sae/tables/state-news-release/home.htm" TargetMode="External"/><Relationship Id="rId1" Type="http://schemas.openxmlformats.org/officeDocument/2006/relationships/hyperlink" Target="https://www.bls.gov/ce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bls.gov/ces/data/" TargetMode="External"/><Relationship Id="rId1" Type="http://schemas.openxmlformats.org/officeDocument/2006/relationships/hyperlink" Target="https://www.bls.gov/web/laus/statewide_otm_oty_change.ht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ls.gov/news.release/jltst.t04.ht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cost.org/globalassets/cost/state-tax-resources-pdf-pages/cost-studies-articles-reports/2209-4097478_50-state-tax-2022-final-e-file.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bls.gov/bdm/bdmage.ht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ensus.gov/data/datasets/2022/econ/local/public-use-datasets.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apps.deed.state.mn.us/lmi/laus/Default.aspx" TargetMode="External"/><Relationship Id="rId2" Type="http://schemas.openxmlformats.org/officeDocument/2006/relationships/hyperlink" Target="https://www.bls.gov/lau/" TargetMode="External"/><Relationship Id="rId1" Type="http://schemas.openxmlformats.org/officeDocument/2006/relationships/hyperlink" Target="https://www.bls.gov/jlt/home.htm" TargetMode="External"/><Relationship Id="rId4"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bit.ly/2IMDjhl" TargetMode="External"/><Relationship Id="rId13" Type="http://schemas.openxmlformats.org/officeDocument/2006/relationships/hyperlink" Target="https://apps.bea.gov/iTable/index_regional.cfm" TargetMode="External"/><Relationship Id="rId18" Type="http://schemas.openxmlformats.org/officeDocument/2006/relationships/hyperlink" Target="https://www.bls.gov/jlt/home.htm" TargetMode="External"/><Relationship Id="rId26" Type="http://schemas.openxmlformats.org/officeDocument/2006/relationships/hyperlink" Target="https://apps.bea.gov/itable/?ReqID=70&amp;step=1&amp;_gl=1*465oyf*_ga*MTk1MTI2NTQ5Ni4xNzM4MDg2MjE5*_ga_J4698JNNFT*czE3NTQwNzEzMTgkbzIwJGcxJHQxNzU0MDcxMzI2JGo1MiRsMCRoMA.." TargetMode="External"/><Relationship Id="rId3" Type="http://schemas.openxmlformats.org/officeDocument/2006/relationships/hyperlink" Target="https://mn.gov/deed/data/economic-analysis/export-stats/current-past/" TargetMode="External"/><Relationship Id="rId21" Type="http://schemas.openxmlformats.org/officeDocument/2006/relationships/hyperlink" Target="https://www.bls.gov/ces/" TargetMode="External"/><Relationship Id="rId7" Type="http://schemas.openxmlformats.org/officeDocument/2006/relationships/hyperlink" Target="https://data.bls.gov/pdq/SurveyOutputServlet?request_action=wh&amp;graph_name=LN_cpsbref3" TargetMode="External"/><Relationship Id="rId12" Type="http://schemas.openxmlformats.org/officeDocument/2006/relationships/hyperlink" Target="https://www.bls.gov/ces/data/" TargetMode="External"/><Relationship Id="rId17" Type="http://schemas.openxmlformats.org/officeDocument/2006/relationships/hyperlink" Target="ttps://www.cost.org/globalassets/cost/state-tax-resources-pdf-pages/cost-studies-articles-reports/ey-50-state-tax-burden-study-fy22.pdf" TargetMode="External"/><Relationship Id="rId25" Type="http://schemas.openxmlformats.org/officeDocument/2006/relationships/hyperlink" Target="https://apps.bea.gov/iTable/index_regional.cfm" TargetMode="External"/><Relationship Id="rId2" Type="http://schemas.openxmlformats.org/officeDocument/2006/relationships/hyperlink" Target="http://www.bls.gov/ces/tables.htm" TargetMode="External"/><Relationship Id="rId16" Type="http://schemas.openxmlformats.org/officeDocument/2006/relationships/hyperlink" Target="https://www.bls.gov/ces/" TargetMode="External"/><Relationship Id="rId20" Type="http://schemas.openxmlformats.org/officeDocument/2006/relationships/hyperlink" Target="https://www.bls.gov/jlt/home.htm" TargetMode="External"/><Relationship Id="rId1" Type="http://schemas.openxmlformats.org/officeDocument/2006/relationships/hyperlink" Target="https://apps.bea.gov/itable/iTable.cfm?ReqID=70&amp;step=1" TargetMode="External"/><Relationship Id="rId6" Type="http://schemas.openxmlformats.org/officeDocument/2006/relationships/hyperlink" Target="https://www.bls.gov/ces/" TargetMode="External"/><Relationship Id="rId11" Type="http://schemas.openxmlformats.org/officeDocument/2006/relationships/hyperlink" Target="https://www.census.gov/data/datasets/2019/econ/local/public-use-datasets.html" TargetMode="External"/><Relationship Id="rId24" Type="http://schemas.openxmlformats.org/officeDocument/2006/relationships/hyperlink" Target="https://data.census.gov/cedsci/" TargetMode="External"/><Relationship Id="rId5" Type="http://schemas.openxmlformats.org/officeDocument/2006/relationships/hyperlink" Target="https://apps.deed.state.mn.us/lmi/laus/Default.aspx" TargetMode="External"/><Relationship Id="rId15" Type="http://schemas.openxmlformats.org/officeDocument/2006/relationships/hyperlink" Target="https://mn.gov/deed/data/economic-analysis/export-stats/current-past/" TargetMode="External"/><Relationship Id="rId23" Type="http://schemas.openxmlformats.org/officeDocument/2006/relationships/hyperlink" Target="https://data.census.gov/cedsci/" TargetMode="External"/><Relationship Id="rId28" Type="http://schemas.openxmlformats.org/officeDocument/2006/relationships/table" Target="../tables/table1.xml"/><Relationship Id="rId10" Type="http://schemas.openxmlformats.org/officeDocument/2006/relationships/hyperlink" Target="http://www.bls.gov/bdm/bdmage.htm" TargetMode="External"/><Relationship Id="rId19" Type="http://schemas.openxmlformats.org/officeDocument/2006/relationships/hyperlink" Target="https://www.bls.gov/news.release/jltst.t04.htm" TargetMode="External"/><Relationship Id="rId4" Type="http://schemas.openxmlformats.org/officeDocument/2006/relationships/hyperlink" Target="https://apps.deed.state.mn.us/lmi/ces/Results.aspx" TargetMode="External"/><Relationship Id="rId9" Type="http://schemas.openxmlformats.org/officeDocument/2006/relationships/hyperlink" Target="http://bit.ly/2nx5s0b" TargetMode="External"/><Relationship Id="rId14" Type="http://schemas.openxmlformats.org/officeDocument/2006/relationships/hyperlink" Target="https://www.census.gov/programs-surveys/popest/data/data-sets.html" TargetMode="External"/><Relationship Id="rId22" Type="http://schemas.openxmlformats.org/officeDocument/2006/relationships/hyperlink" Target="https://data.census.gov/cedsci/" TargetMode="External"/><Relationship Id="rId27"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apps.bea.gov/itable/iTable.cfm?ReqID=70&amp;step=1"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census.gov/data/datasets/2019/econ/local/public-use-datasets.htm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apps.bea.gov/iTable/index_regional.cf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apps.bea.gov/itable/iTable.cfm?ReqID=70&amp;step=1" TargetMode="External"/><Relationship Id="rId299" Type="http://schemas.openxmlformats.org/officeDocument/2006/relationships/hyperlink" Target="https://data.census.gov/" TargetMode="External"/><Relationship Id="rId21" Type="http://schemas.openxmlformats.org/officeDocument/2006/relationships/hyperlink" Target="https://data.census.gov/cedsci/" TargetMode="External"/><Relationship Id="rId63" Type="http://schemas.openxmlformats.org/officeDocument/2006/relationships/hyperlink" Target="https://apps.bea.gov/iTable/index_regional.cfm" TargetMode="External"/><Relationship Id="rId159" Type="http://schemas.openxmlformats.org/officeDocument/2006/relationships/hyperlink" Target="https://www.census.gov/programs-surveys/acs/data/experimental-data/1-year.html" TargetMode="External"/><Relationship Id="rId324" Type="http://schemas.openxmlformats.org/officeDocument/2006/relationships/hyperlink" Target="https://data.census.gov/" TargetMode="External"/><Relationship Id="rId366" Type="http://schemas.openxmlformats.org/officeDocument/2006/relationships/printerSettings" Target="../printerSettings/printerSettings3.bin"/><Relationship Id="rId170" Type="http://schemas.openxmlformats.org/officeDocument/2006/relationships/hyperlink" Target="https://www.census.gov/programs-surveys/acs/data/experimental-data/1-year.html" TargetMode="External"/><Relationship Id="rId226" Type="http://schemas.openxmlformats.org/officeDocument/2006/relationships/hyperlink" Target="https://apps.bea.gov/iTable/index_regional.cfm" TargetMode="External"/><Relationship Id="rId268" Type="http://schemas.openxmlformats.org/officeDocument/2006/relationships/hyperlink" Target="https://www.bls.gov/jlt/home.htm" TargetMode="External"/><Relationship Id="rId32" Type="http://schemas.openxmlformats.org/officeDocument/2006/relationships/hyperlink" Target="https://data.census.gov/cedsci/" TargetMode="External"/><Relationship Id="rId74" Type="http://schemas.openxmlformats.org/officeDocument/2006/relationships/hyperlink" Target="https://apps.bea.gov/iTable/index_regional.cfm" TargetMode="External"/><Relationship Id="rId128" Type="http://schemas.openxmlformats.org/officeDocument/2006/relationships/hyperlink" Target="https://apps.bea.gov/itable/iTable.cfm?ReqID=70&amp;step=1" TargetMode="External"/><Relationship Id="rId335" Type="http://schemas.openxmlformats.org/officeDocument/2006/relationships/hyperlink" Target="https://data.census.gov/" TargetMode="External"/><Relationship Id="rId5" Type="http://schemas.openxmlformats.org/officeDocument/2006/relationships/hyperlink" Target="https://www.bls.gov/bdm/bdmage.htm" TargetMode="External"/><Relationship Id="rId181" Type="http://schemas.openxmlformats.org/officeDocument/2006/relationships/hyperlink" Target="https://www.census.gov/programs-surveys/acs/data/experimental-data/1-year.html" TargetMode="External"/><Relationship Id="rId237" Type="http://schemas.openxmlformats.org/officeDocument/2006/relationships/hyperlink" Target="https://www.bls.gov/jlt/home.htm" TargetMode="External"/><Relationship Id="rId279" Type="http://schemas.openxmlformats.org/officeDocument/2006/relationships/hyperlink" Target="https://www.bls.gov/jlt/home.htm" TargetMode="External"/><Relationship Id="rId43" Type="http://schemas.openxmlformats.org/officeDocument/2006/relationships/hyperlink" Target="https://data.census.gov/cedsci/" TargetMode="External"/><Relationship Id="rId139" Type="http://schemas.openxmlformats.org/officeDocument/2006/relationships/hyperlink" Target="https://apps.bea.gov/itable/iTable.cfm?ReqID=70&amp;step=1" TargetMode="External"/><Relationship Id="rId290" Type="http://schemas.openxmlformats.org/officeDocument/2006/relationships/hyperlink" Target="https://www.bls.gov/news.release/jltst.t01.htm" TargetMode="External"/><Relationship Id="rId304" Type="http://schemas.openxmlformats.org/officeDocument/2006/relationships/hyperlink" Target="https://data.census.gov/" TargetMode="External"/><Relationship Id="rId346" Type="http://schemas.openxmlformats.org/officeDocument/2006/relationships/hyperlink" Target="https://data.census.gov/" TargetMode="External"/><Relationship Id="rId85" Type="http://schemas.openxmlformats.org/officeDocument/2006/relationships/hyperlink" Target="https://apps.bea.gov/iTable/index_regional.cfm" TargetMode="External"/><Relationship Id="rId150" Type="http://schemas.openxmlformats.org/officeDocument/2006/relationships/hyperlink" Target="https://apps.deed.state.mn.us/lmi/laus/" TargetMode="External"/><Relationship Id="rId192" Type="http://schemas.openxmlformats.org/officeDocument/2006/relationships/hyperlink" Target="https://www.census.gov/programs-surveys/acs/data/experimental-data/1-year.html" TargetMode="External"/><Relationship Id="rId206" Type="http://schemas.openxmlformats.org/officeDocument/2006/relationships/hyperlink" Target="https://apps.bea.gov/iTable/index_regional.cfm" TargetMode="External"/><Relationship Id="rId248" Type="http://schemas.openxmlformats.org/officeDocument/2006/relationships/hyperlink" Target="https://www.bls.gov/jlt/home.htm" TargetMode="External"/><Relationship Id="rId12" Type="http://schemas.openxmlformats.org/officeDocument/2006/relationships/hyperlink" Target="https://data.census.gov/cedsci/" TargetMode="External"/><Relationship Id="rId108" Type="http://schemas.openxmlformats.org/officeDocument/2006/relationships/hyperlink" Target="https://apps.bea.gov/itable/iTable.cfm?ReqID=70&amp;step=1" TargetMode="External"/><Relationship Id="rId315" Type="http://schemas.openxmlformats.org/officeDocument/2006/relationships/hyperlink" Target="https://data.census.gov/" TargetMode="External"/><Relationship Id="rId357" Type="http://schemas.openxmlformats.org/officeDocument/2006/relationships/hyperlink" Target="https://www.census.gov/data/datasets/time-series/demo/popest/2020s-state-total.html" TargetMode="External"/><Relationship Id="rId54" Type="http://schemas.openxmlformats.org/officeDocument/2006/relationships/hyperlink" Target="https://data.census.gov/cedsci/" TargetMode="External"/><Relationship Id="rId96" Type="http://schemas.openxmlformats.org/officeDocument/2006/relationships/hyperlink" Target="https://apps.bea.gov/itable/iTable.cfm?ReqID=70&amp;step=1" TargetMode="External"/><Relationship Id="rId161" Type="http://schemas.openxmlformats.org/officeDocument/2006/relationships/hyperlink" Target="https://www.census.gov/programs-surveys/acs/data/experimental-data/1-year.html" TargetMode="External"/><Relationship Id="rId217" Type="http://schemas.openxmlformats.org/officeDocument/2006/relationships/hyperlink" Target="https://apps.bea.gov/iTable/index_regional.cfm" TargetMode="External"/><Relationship Id="rId259" Type="http://schemas.openxmlformats.org/officeDocument/2006/relationships/hyperlink" Target="https://www.bls.gov/jlt/home.htm" TargetMode="External"/><Relationship Id="rId23" Type="http://schemas.openxmlformats.org/officeDocument/2006/relationships/hyperlink" Target="https://data.census.gov/cedsci/" TargetMode="External"/><Relationship Id="rId119" Type="http://schemas.openxmlformats.org/officeDocument/2006/relationships/hyperlink" Target="https://apps.bea.gov/itable/iTable.cfm?ReqID=70&amp;step=1" TargetMode="External"/><Relationship Id="rId270" Type="http://schemas.openxmlformats.org/officeDocument/2006/relationships/hyperlink" Target="https://www.bls.gov/jlt/home.htm" TargetMode="External"/><Relationship Id="rId326" Type="http://schemas.openxmlformats.org/officeDocument/2006/relationships/hyperlink" Target="https://data.census.gov/" TargetMode="External"/><Relationship Id="rId65" Type="http://schemas.openxmlformats.org/officeDocument/2006/relationships/hyperlink" Target="https://apps.bea.gov/iTable/index_regional.cfm" TargetMode="External"/><Relationship Id="rId130" Type="http://schemas.openxmlformats.org/officeDocument/2006/relationships/hyperlink" Target="https://apps.bea.gov/itable/iTable.cfm?ReqID=70&amp;step=1" TargetMode="External"/><Relationship Id="rId172" Type="http://schemas.openxmlformats.org/officeDocument/2006/relationships/hyperlink" Target="https://www.census.gov/programs-surveys/acs/data/experimental-data/1-year.html" TargetMode="External"/><Relationship Id="rId228" Type="http://schemas.openxmlformats.org/officeDocument/2006/relationships/hyperlink" Target="http://www.bls.gov/news.release/laus.t04.htm" TargetMode="External"/><Relationship Id="rId281" Type="http://schemas.openxmlformats.org/officeDocument/2006/relationships/hyperlink" Target="https://www.bls.gov/jlt/home.htm" TargetMode="External"/><Relationship Id="rId337" Type="http://schemas.openxmlformats.org/officeDocument/2006/relationships/hyperlink" Target="https://data.census.gov/" TargetMode="External"/><Relationship Id="rId34" Type="http://schemas.openxmlformats.org/officeDocument/2006/relationships/hyperlink" Target="https://data.census.gov/cedsci/" TargetMode="External"/><Relationship Id="rId76" Type="http://schemas.openxmlformats.org/officeDocument/2006/relationships/hyperlink" Target="https://apps.bea.gov/iTable/index_regional.cfm" TargetMode="External"/><Relationship Id="rId141" Type="http://schemas.openxmlformats.org/officeDocument/2006/relationships/hyperlink" Target="https://apps.bea.gov/itable/iTable.cfm?ReqID=70&amp;step=1" TargetMode="External"/><Relationship Id="rId7" Type="http://schemas.openxmlformats.org/officeDocument/2006/relationships/hyperlink" Target="https://www.cost.org/" TargetMode="External"/><Relationship Id="rId183" Type="http://schemas.openxmlformats.org/officeDocument/2006/relationships/hyperlink" Target="https://www.census.gov/programs-surveys/acs/data/experimental-data/1-year.html" TargetMode="External"/><Relationship Id="rId239" Type="http://schemas.openxmlformats.org/officeDocument/2006/relationships/hyperlink" Target="https://www.bls.gov/jlt/home.htm" TargetMode="External"/><Relationship Id="rId250" Type="http://schemas.openxmlformats.org/officeDocument/2006/relationships/hyperlink" Target="https://www.bls.gov/jlt/home.htm" TargetMode="External"/><Relationship Id="rId292" Type="http://schemas.openxmlformats.org/officeDocument/2006/relationships/hyperlink" Target="https://www.bls.gov/sae/tables/state-news-release/home.htm" TargetMode="External"/><Relationship Id="rId306" Type="http://schemas.openxmlformats.org/officeDocument/2006/relationships/hyperlink" Target="https://data.census.gov/" TargetMode="External"/><Relationship Id="rId45" Type="http://schemas.openxmlformats.org/officeDocument/2006/relationships/hyperlink" Target="https://data.census.gov/cedsci/" TargetMode="External"/><Relationship Id="rId87" Type="http://schemas.openxmlformats.org/officeDocument/2006/relationships/hyperlink" Target="https://apps.bea.gov/iTable/index_regional.cfm" TargetMode="External"/><Relationship Id="rId110" Type="http://schemas.openxmlformats.org/officeDocument/2006/relationships/hyperlink" Target="https://apps.bea.gov/itable/iTable.cfm?ReqID=70&amp;step=1" TargetMode="External"/><Relationship Id="rId348" Type="http://schemas.openxmlformats.org/officeDocument/2006/relationships/hyperlink" Target="https://data.census.gov/" TargetMode="External"/><Relationship Id="rId152" Type="http://schemas.openxmlformats.org/officeDocument/2006/relationships/hyperlink" Target="https://assets.ey.com/content/dam/ey-sites/ey-com/en_us/news/2021/ey-total-state-and-local-business-taxes.pdf" TargetMode="External"/><Relationship Id="rId194" Type="http://schemas.openxmlformats.org/officeDocument/2006/relationships/hyperlink" Target="https://www.census.gov/programs-surveys/acs/data/experimental-data/1-year.html" TargetMode="External"/><Relationship Id="rId208" Type="http://schemas.openxmlformats.org/officeDocument/2006/relationships/hyperlink" Target="https://apps.bea.gov/iTable/index_regional.cfm" TargetMode="External"/><Relationship Id="rId261" Type="http://schemas.openxmlformats.org/officeDocument/2006/relationships/hyperlink" Target="https://www.bls.gov/jlt/home.htm" TargetMode="External"/><Relationship Id="rId14" Type="http://schemas.openxmlformats.org/officeDocument/2006/relationships/hyperlink" Target="https://data.census.gov/cedsci/" TargetMode="External"/><Relationship Id="rId56" Type="http://schemas.openxmlformats.org/officeDocument/2006/relationships/hyperlink" Target="https://data.census.gov/cedsci/" TargetMode="External"/><Relationship Id="rId317" Type="http://schemas.openxmlformats.org/officeDocument/2006/relationships/hyperlink" Target="https://data.census.gov/" TargetMode="External"/><Relationship Id="rId359" Type="http://schemas.openxmlformats.org/officeDocument/2006/relationships/hyperlink" Target="https://www.bls.gov/web/laus/ststdsadata.zip" TargetMode="External"/><Relationship Id="rId98" Type="http://schemas.openxmlformats.org/officeDocument/2006/relationships/hyperlink" Target="https://apps.bea.gov/itable/iTable.cfm?ReqID=70&amp;step=1" TargetMode="External"/><Relationship Id="rId121" Type="http://schemas.openxmlformats.org/officeDocument/2006/relationships/hyperlink" Target="https://apps.bea.gov/itable/iTable.cfm?ReqID=70&amp;step=1" TargetMode="External"/><Relationship Id="rId163" Type="http://schemas.openxmlformats.org/officeDocument/2006/relationships/hyperlink" Target="https://www.census.gov/programs-surveys/acs/data/experimental-data/1-year.html" TargetMode="External"/><Relationship Id="rId219" Type="http://schemas.openxmlformats.org/officeDocument/2006/relationships/hyperlink" Target="https://apps.bea.gov/iTable/index_regional.cfm" TargetMode="External"/><Relationship Id="rId230" Type="http://schemas.openxmlformats.org/officeDocument/2006/relationships/hyperlink" Target="https://www.bls.gov/sae/tables/state-news-release/home.htm" TargetMode="External"/><Relationship Id="rId25" Type="http://schemas.openxmlformats.org/officeDocument/2006/relationships/hyperlink" Target="https://data.census.gov/cedsci/" TargetMode="External"/><Relationship Id="rId67" Type="http://schemas.openxmlformats.org/officeDocument/2006/relationships/hyperlink" Target="https://apps.bea.gov/iTable/index_regional.cfm" TargetMode="External"/><Relationship Id="rId272" Type="http://schemas.openxmlformats.org/officeDocument/2006/relationships/hyperlink" Target="https://www.bls.gov/jlt/home.htm" TargetMode="External"/><Relationship Id="rId328" Type="http://schemas.openxmlformats.org/officeDocument/2006/relationships/hyperlink" Target="https://data.census.gov/" TargetMode="External"/><Relationship Id="rId132" Type="http://schemas.openxmlformats.org/officeDocument/2006/relationships/hyperlink" Target="https://apps.bea.gov/itable/iTable.cfm?ReqID=70&amp;step=1" TargetMode="External"/><Relationship Id="rId174" Type="http://schemas.openxmlformats.org/officeDocument/2006/relationships/hyperlink" Target="https://www.census.gov/programs-surveys/acs/data/experimental-data/1-year.html" TargetMode="External"/><Relationship Id="rId220" Type="http://schemas.openxmlformats.org/officeDocument/2006/relationships/hyperlink" Target="https://apps.bea.gov/iTable/index_regional.cfm" TargetMode="External"/><Relationship Id="rId241" Type="http://schemas.openxmlformats.org/officeDocument/2006/relationships/hyperlink" Target="https://www.bls.gov/jlt/home.htm" TargetMode="External"/><Relationship Id="rId15" Type="http://schemas.openxmlformats.org/officeDocument/2006/relationships/hyperlink" Target="https://data.census.gov/cedsci/" TargetMode="External"/><Relationship Id="rId36" Type="http://schemas.openxmlformats.org/officeDocument/2006/relationships/hyperlink" Target="https://data.census.gov/cedsci/" TargetMode="External"/><Relationship Id="rId57" Type="http://schemas.openxmlformats.org/officeDocument/2006/relationships/hyperlink" Target="https://data.census.gov/cedsci/" TargetMode="External"/><Relationship Id="rId262" Type="http://schemas.openxmlformats.org/officeDocument/2006/relationships/hyperlink" Target="https://www.bls.gov/jlt/home.htm" TargetMode="External"/><Relationship Id="rId283" Type="http://schemas.openxmlformats.org/officeDocument/2006/relationships/hyperlink" Target="https://www.bls.gov/jlt/home.htm" TargetMode="External"/><Relationship Id="rId318" Type="http://schemas.openxmlformats.org/officeDocument/2006/relationships/hyperlink" Target="https://data.census.gov/" TargetMode="External"/><Relationship Id="rId339" Type="http://schemas.openxmlformats.org/officeDocument/2006/relationships/hyperlink" Target="https://data.census.gov/" TargetMode="External"/><Relationship Id="rId78" Type="http://schemas.openxmlformats.org/officeDocument/2006/relationships/hyperlink" Target="https://apps.bea.gov/iTable/index_regional.cfm" TargetMode="External"/><Relationship Id="rId99" Type="http://schemas.openxmlformats.org/officeDocument/2006/relationships/hyperlink" Target="https://apps.bea.gov/itable/iTable.cfm?ReqID=70&amp;step=1" TargetMode="External"/><Relationship Id="rId101" Type="http://schemas.openxmlformats.org/officeDocument/2006/relationships/hyperlink" Target="https://apps.bea.gov/itable/iTable.cfm?ReqID=70&amp;step=1" TargetMode="External"/><Relationship Id="rId122" Type="http://schemas.openxmlformats.org/officeDocument/2006/relationships/hyperlink" Target="https://apps.bea.gov/itable/iTable.cfm?ReqID=70&amp;step=1" TargetMode="External"/><Relationship Id="rId143" Type="http://schemas.openxmlformats.org/officeDocument/2006/relationships/hyperlink" Target="https://www.bls.gov/sae/tables/state-news-release/home.htm" TargetMode="External"/><Relationship Id="rId164" Type="http://schemas.openxmlformats.org/officeDocument/2006/relationships/hyperlink" Target="https://www.census.gov/programs-surveys/acs/data/experimental-data/1-year.html" TargetMode="External"/><Relationship Id="rId185" Type="http://schemas.openxmlformats.org/officeDocument/2006/relationships/hyperlink" Target="https://www.census.gov/programs-surveys/acs/data/experimental-data/1-year.html" TargetMode="External"/><Relationship Id="rId350" Type="http://schemas.openxmlformats.org/officeDocument/2006/relationships/hyperlink" Target="https://www.bls.gov/news.release/jltst.t04.htm" TargetMode="External"/><Relationship Id="rId9" Type="http://schemas.openxmlformats.org/officeDocument/2006/relationships/hyperlink" Target="http://bit.ly/2nx5s0b" TargetMode="External"/><Relationship Id="rId210" Type="http://schemas.openxmlformats.org/officeDocument/2006/relationships/hyperlink" Target="https://apps.bea.gov/iTable/index_regional.cfm" TargetMode="External"/><Relationship Id="rId26" Type="http://schemas.openxmlformats.org/officeDocument/2006/relationships/hyperlink" Target="https://data.census.gov/cedsci/" TargetMode="External"/><Relationship Id="rId231" Type="http://schemas.openxmlformats.org/officeDocument/2006/relationships/hyperlink" Target="https://www.bls.gov/web/laus/ststdsadata.zip" TargetMode="External"/><Relationship Id="rId252" Type="http://schemas.openxmlformats.org/officeDocument/2006/relationships/hyperlink" Target="https://www.bls.gov/jlt/home.htm" TargetMode="External"/><Relationship Id="rId273" Type="http://schemas.openxmlformats.org/officeDocument/2006/relationships/hyperlink" Target="https://www.bls.gov/jlt/home.htm" TargetMode="External"/><Relationship Id="rId294" Type="http://schemas.openxmlformats.org/officeDocument/2006/relationships/hyperlink" Target="https://www.bls.gov/news.release/laus.t01.htm" TargetMode="External"/><Relationship Id="rId308" Type="http://schemas.openxmlformats.org/officeDocument/2006/relationships/hyperlink" Target="https://data.census.gov/" TargetMode="External"/><Relationship Id="rId329" Type="http://schemas.openxmlformats.org/officeDocument/2006/relationships/hyperlink" Target="https://data.census.gov/" TargetMode="External"/><Relationship Id="rId47" Type="http://schemas.openxmlformats.org/officeDocument/2006/relationships/hyperlink" Target="https://data.census.gov/cedsci/" TargetMode="External"/><Relationship Id="rId68" Type="http://schemas.openxmlformats.org/officeDocument/2006/relationships/hyperlink" Target="https://apps.bea.gov/iTable/index_regional.cfm" TargetMode="External"/><Relationship Id="rId89" Type="http://schemas.openxmlformats.org/officeDocument/2006/relationships/hyperlink" Target="https://apps.bea.gov/iTable/index_regional.cfm" TargetMode="External"/><Relationship Id="rId112" Type="http://schemas.openxmlformats.org/officeDocument/2006/relationships/hyperlink" Target="https://apps.bea.gov/itable/iTable.cfm?ReqID=70&amp;step=1" TargetMode="External"/><Relationship Id="rId133" Type="http://schemas.openxmlformats.org/officeDocument/2006/relationships/hyperlink" Target="https://apps.bea.gov/itable/iTable.cfm?ReqID=70&amp;step=1" TargetMode="External"/><Relationship Id="rId154" Type="http://schemas.openxmlformats.org/officeDocument/2006/relationships/hyperlink" Target="https://www.census.gov/programs-surveys/acs/data/experimental-data/1-year.html" TargetMode="External"/><Relationship Id="rId175" Type="http://schemas.openxmlformats.org/officeDocument/2006/relationships/hyperlink" Target="https://www.census.gov/programs-surveys/acs/data/experimental-data/1-year.html" TargetMode="External"/><Relationship Id="rId340" Type="http://schemas.openxmlformats.org/officeDocument/2006/relationships/hyperlink" Target="https://data.census.gov/" TargetMode="External"/><Relationship Id="rId361" Type="http://schemas.openxmlformats.org/officeDocument/2006/relationships/hyperlink" Target="https://www.bea.gov/itable/regional-gdp-and-personal-income" TargetMode="External"/><Relationship Id="rId196" Type="http://schemas.openxmlformats.org/officeDocument/2006/relationships/hyperlink" Target="https://www.census.gov/programs-surveys/acs/data/experimental-data/1-year.html" TargetMode="External"/><Relationship Id="rId200" Type="http://schemas.openxmlformats.org/officeDocument/2006/relationships/hyperlink" Target="https://www.census.gov/programs-surveys/acs/data/experimental-data/1-year.html" TargetMode="External"/><Relationship Id="rId16" Type="http://schemas.openxmlformats.org/officeDocument/2006/relationships/hyperlink" Target="https://data.census.gov/cedsci/" TargetMode="External"/><Relationship Id="rId221" Type="http://schemas.openxmlformats.org/officeDocument/2006/relationships/hyperlink" Target="https://apps.bea.gov/iTable/index_regional.cfm" TargetMode="External"/><Relationship Id="rId242" Type="http://schemas.openxmlformats.org/officeDocument/2006/relationships/hyperlink" Target="https://www.bls.gov/jlt/home.htm" TargetMode="External"/><Relationship Id="rId263" Type="http://schemas.openxmlformats.org/officeDocument/2006/relationships/hyperlink" Target="https://www.bls.gov/jlt/home.htm" TargetMode="External"/><Relationship Id="rId284" Type="http://schemas.openxmlformats.org/officeDocument/2006/relationships/hyperlink" Target="https://www.bls.gov/jlt/home.htm" TargetMode="External"/><Relationship Id="rId319" Type="http://schemas.openxmlformats.org/officeDocument/2006/relationships/hyperlink" Target="https://data.census.gov/" TargetMode="External"/><Relationship Id="rId37" Type="http://schemas.openxmlformats.org/officeDocument/2006/relationships/hyperlink" Target="https://data.census.gov/cedsci/" TargetMode="External"/><Relationship Id="rId58" Type="http://schemas.openxmlformats.org/officeDocument/2006/relationships/hyperlink" Target="https://data.census.gov/cedsci/" TargetMode="External"/><Relationship Id="rId79" Type="http://schemas.openxmlformats.org/officeDocument/2006/relationships/hyperlink" Target="https://apps.bea.gov/iTable/index_regional.cfm" TargetMode="External"/><Relationship Id="rId102" Type="http://schemas.openxmlformats.org/officeDocument/2006/relationships/hyperlink" Target="https://apps.bea.gov/itable/iTable.cfm?ReqID=70&amp;step=1" TargetMode="External"/><Relationship Id="rId123" Type="http://schemas.openxmlformats.org/officeDocument/2006/relationships/hyperlink" Target="https://apps.bea.gov/itable/iTable.cfm?ReqID=70&amp;step=1" TargetMode="External"/><Relationship Id="rId144" Type="http://schemas.openxmlformats.org/officeDocument/2006/relationships/hyperlink" Target="https://www.bls.gov/sae/data/" TargetMode="External"/><Relationship Id="rId330" Type="http://schemas.openxmlformats.org/officeDocument/2006/relationships/hyperlink" Target="https://data.census.gov/" TargetMode="External"/><Relationship Id="rId90" Type="http://schemas.openxmlformats.org/officeDocument/2006/relationships/hyperlink" Target="https://www.census.gov/data/datasets/time-series/demo/popest/2020s-state-total.html" TargetMode="External"/><Relationship Id="rId165" Type="http://schemas.openxmlformats.org/officeDocument/2006/relationships/hyperlink" Target="https://www.census.gov/programs-surveys/acs/data/experimental-data/1-year.html" TargetMode="External"/><Relationship Id="rId186" Type="http://schemas.openxmlformats.org/officeDocument/2006/relationships/hyperlink" Target="https://www.census.gov/programs-surveys/acs/data/experimental-data/1-year.html" TargetMode="External"/><Relationship Id="rId351" Type="http://schemas.openxmlformats.org/officeDocument/2006/relationships/hyperlink" Target="https://www.bls.gov/news.release/jltst.t01.htm" TargetMode="External"/><Relationship Id="rId211" Type="http://schemas.openxmlformats.org/officeDocument/2006/relationships/hyperlink" Target="https://apps.bea.gov/iTable/index_regional.cfm" TargetMode="External"/><Relationship Id="rId232" Type="http://schemas.openxmlformats.org/officeDocument/2006/relationships/hyperlink" Target="https://www.bls.gov/sae/tables/state-news-release/home.htm" TargetMode="External"/><Relationship Id="rId253" Type="http://schemas.openxmlformats.org/officeDocument/2006/relationships/hyperlink" Target="https://www.bls.gov/jlt/home.htm" TargetMode="External"/><Relationship Id="rId274" Type="http://schemas.openxmlformats.org/officeDocument/2006/relationships/hyperlink" Target="https://www.bls.gov/jlt/home.htm" TargetMode="External"/><Relationship Id="rId295" Type="http://schemas.openxmlformats.org/officeDocument/2006/relationships/hyperlink" Target="https://www.bls.gov/news.release/laus.t01.htm" TargetMode="External"/><Relationship Id="rId309" Type="http://schemas.openxmlformats.org/officeDocument/2006/relationships/hyperlink" Target="https://data.census.gov/" TargetMode="External"/><Relationship Id="rId27" Type="http://schemas.openxmlformats.org/officeDocument/2006/relationships/hyperlink" Target="https://data.census.gov/cedsci/" TargetMode="External"/><Relationship Id="rId48" Type="http://schemas.openxmlformats.org/officeDocument/2006/relationships/hyperlink" Target="https://data.census.gov/cedsci/" TargetMode="External"/><Relationship Id="rId69" Type="http://schemas.openxmlformats.org/officeDocument/2006/relationships/hyperlink" Target="https://apps.bea.gov/iTable/index_regional.cfm" TargetMode="External"/><Relationship Id="rId113" Type="http://schemas.openxmlformats.org/officeDocument/2006/relationships/hyperlink" Target="https://apps.bea.gov/itable/iTable.cfm?ReqID=70&amp;step=1" TargetMode="External"/><Relationship Id="rId134" Type="http://schemas.openxmlformats.org/officeDocument/2006/relationships/hyperlink" Target="https://apps.bea.gov/itable/iTable.cfm?ReqID=70&amp;step=1" TargetMode="External"/><Relationship Id="rId320" Type="http://schemas.openxmlformats.org/officeDocument/2006/relationships/hyperlink" Target="https://data.census.gov/" TargetMode="External"/><Relationship Id="rId80" Type="http://schemas.openxmlformats.org/officeDocument/2006/relationships/hyperlink" Target="https://apps.bea.gov/iTable/index_regional.cfm" TargetMode="External"/><Relationship Id="rId155" Type="http://schemas.openxmlformats.org/officeDocument/2006/relationships/hyperlink" Target="https://www.census.gov/programs-surveys/acs/data/experimental-data/1-year.html" TargetMode="External"/><Relationship Id="rId176" Type="http://schemas.openxmlformats.org/officeDocument/2006/relationships/hyperlink" Target="https://www.census.gov/programs-surveys/acs/data/experimental-data/1-year.html" TargetMode="External"/><Relationship Id="rId197" Type="http://schemas.openxmlformats.org/officeDocument/2006/relationships/hyperlink" Target="https://www.census.gov/programs-surveys/acs/data/experimental-data/1-year.html" TargetMode="External"/><Relationship Id="rId341" Type="http://schemas.openxmlformats.org/officeDocument/2006/relationships/hyperlink" Target="https://data.census.gov/" TargetMode="External"/><Relationship Id="rId362" Type="http://schemas.openxmlformats.org/officeDocument/2006/relationships/hyperlink" Target="https://www.bea.gov/itable/regional-gdp-and-personal-income" TargetMode="External"/><Relationship Id="rId201" Type="http://schemas.openxmlformats.org/officeDocument/2006/relationships/hyperlink" Target="https://www.census.gov/programs-surveys/acs/data/experimental-data/1-year.html" TargetMode="External"/><Relationship Id="rId222" Type="http://schemas.openxmlformats.org/officeDocument/2006/relationships/hyperlink" Target="https://apps.bea.gov/iTable/index_regional.cfm" TargetMode="External"/><Relationship Id="rId243" Type="http://schemas.openxmlformats.org/officeDocument/2006/relationships/hyperlink" Target="https://www.bls.gov/jlt/home.htm" TargetMode="External"/><Relationship Id="rId264" Type="http://schemas.openxmlformats.org/officeDocument/2006/relationships/hyperlink" Target="https://www.bls.gov/jlt/home.htm" TargetMode="External"/><Relationship Id="rId285" Type="http://schemas.openxmlformats.org/officeDocument/2006/relationships/hyperlink" Target="https://www.bls.gov/jlt/home.htm" TargetMode="External"/><Relationship Id="rId17" Type="http://schemas.openxmlformats.org/officeDocument/2006/relationships/hyperlink" Target="https://data.census.gov/cedsci/" TargetMode="External"/><Relationship Id="rId38" Type="http://schemas.openxmlformats.org/officeDocument/2006/relationships/hyperlink" Target="https://data.census.gov/cedsci/" TargetMode="External"/><Relationship Id="rId59" Type="http://schemas.openxmlformats.org/officeDocument/2006/relationships/hyperlink" Target="https://data.census.gov/cedsci/" TargetMode="External"/><Relationship Id="rId103" Type="http://schemas.openxmlformats.org/officeDocument/2006/relationships/hyperlink" Target="https://apps.bea.gov/itable/iTable.cfm?ReqID=70&amp;step=1" TargetMode="External"/><Relationship Id="rId124" Type="http://schemas.openxmlformats.org/officeDocument/2006/relationships/hyperlink" Target="https://apps.bea.gov/itable/iTable.cfm?ReqID=70&amp;step=1" TargetMode="External"/><Relationship Id="rId310" Type="http://schemas.openxmlformats.org/officeDocument/2006/relationships/hyperlink" Target="https://data.census.gov/" TargetMode="External"/><Relationship Id="rId70" Type="http://schemas.openxmlformats.org/officeDocument/2006/relationships/hyperlink" Target="https://apps.bea.gov/iTable/index_regional.cfm" TargetMode="External"/><Relationship Id="rId91" Type="http://schemas.openxmlformats.org/officeDocument/2006/relationships/hyperlink" Target="https://mn.gov/deed/data/economic-analysis/export-stats/current-past/" TargetMode="External"/><Relationship Id="rId145" Type="http://schemas.openxmlformats.org/officeDocument/2006/relationships/hyperlink" Target="https://www.bls.gov/sae/data/" TargetMode="External"/><Relationship Id="rId166" Type="http://schemas.openxmlformats.org/officeDocument/2006/relationships/hyperlink" Target="https://www.census.gov/programs-surveys/acs/data/experimental-data/1-year.html" TargetMode="External"/><Relationship Id="rId187" Type="http://schemas.openxmlformats.org/officeDocument/2006/relationships/hyperlink" Target="https://www.census.gov/programs-surveys/acs/data/experimental-data/1-year.html" TargetMode="External"/><Relationship Id="rId331" Type="http://schemas.openxmlformats.org/officeDocument/2006/relationships/hyperlink" Target="https://data.census.gov/" TargetMode="External"/><Relationship Id="rId352" Type="http://schemas.openxmlformats.org/officeDocument/2006/relationships/hyperlink" Target="https://www.bls.gov/news.release/jltst.t04.htm" TargetMode="External"/><Relationship Id="rId1" Type="http://schemas.openxmlformats.org/officeDocument/2006/relationships/hyperlink" Target="https://mn.gov/deed/data/economic-analysis/export-stats/current-past/" TargetMode="External"/><Relationship Id="rId212" Type="http://schemas.openxmlformats.org/officeDocument/2006/relationships/hyperlink" Target="https://apps.bea.gov/iTable/index_regional.cfm" TargetMode="External"/><Relationship Id="rId233" Type="http://schemas.openxmlformats.org/officeDocument/2006/relationships/hyperlink" Target="https://www.bls.gov/sae/tables/state-news-release/home.htm" TargetMode="External"/><Relationship Id="rId254" Type="http://schemas.openxmlformats.org/officeDocument/2006/relationships/hyperlink" Target="https://www.bls.gov/jlt/home.htm" TargetMode="External"/><Relationship Id="rId28" Type="http://schemas.openxmlformats.org/officeDocument/2006/relationships/hyperlink" Target="https://data.census.gov/cedsci/" TargetMode="External"/><Relationship Id="rId49" Type="http://schemas.openxmlformats.org/officeDocument/2006/relationships/hyperlink" Target="https://data.census.gov/cedsci/" TargetMode="External"/><Relationship Id="rId114" Type="http://schemas.openxmlformats.org/officeDocument/2006/relationships/hyperlink" Target="https://apps.bea.gov/itable/iTable.cfm?ReqID=70&amp;step=1" TargetMode="External"/><Relationship Id="rId275" Type="http://schemas.openxmlformats.org/officeDocument/2006/relationships/hyperlink" Target="https://www.bls.gov/jlt/home.htm" TargetMode="External"/><Relationship Id="rId296" Type="http://schemas.openxmlformats.org/officeDocument/2006/relationships/hyperlink" Target="https://www.bls.gov/sae/data/" TargetMode="External"/><Relationship Id="rId300" Type="http://schemas.openxmlformats.org/officeDocument/2006/relationships/hyperlink" Target="https://data.census.gov/" TargetMode="External"/><Relationship Id="rId60" Type="http://schemas.openxmlformats.org/officeDocument/2006/relationships/hyperlink" Target="https://data.census.gov/cedsci/" TargetMode="External"/><Relationship Id="rId81" Type="http://schemas.openxmlformats.org/officeDocument/2006/relationships/hyperlink" Target="https://apps.bea.gov/iTable/index_regional.cfm" TargetMode="External"/><Relationship Id="rId135" Type="http://schemas.openxmlformats.org/officeDocument/2006/relationships/hyperlink" Target="https://apps.bea.gov/itable/iTable.cfm?ReqID=70&amp;step=1" TargetMode="External"/><Relationship Id="rId156" Type="http://schemas.openxmlformats.org/officeDocument/2006/relationships/hyperlink" Target="https://www.census.gov/programs-surveys/acs/data/experimental-data/1-year.html" TargetMode="External"/><Relationship Id="rId177" Type="http://schemas.openxmlformats.org/officeDocument/2006/relationships/hyperlink" Target="https://www.census.gov/programs-surveys/acs/data/experimental-data/1-year.html" TargetMode="External"/><Relationship Id="rId198" Type="http://schemas.openxmlformats.org/officeDocument/2006/relationships/hyperlink" Target="https://www.census.gov/programs-surveys/acs/data/experimental-data/1-year.html" TargetMode="External"/><Relationship Id="rId321" Type="http://schemas.openxmlformats.org/officeDocument/2006/relationships/hyperlink" Target="https://data.census.gov/" TargetMode="External"/><Relationship Id="rId342" Type="http://schemas.openxmlformats.org/officeDocument/2006/relationships/hyperlink" Target="https://data.census.gov/" TargetMode="External"/><Relationship Id="rId363" Type="http://schemas.openxmlformats.org/officeDocument/2006/relationships/hyperlink" Target="https://www.bea.gov/itable/regional-gdp-and-personal-income" TargetMode="External"/><Relationship Id="rId202" Type="http://schemas.openxmlformats.org/officeDocument/2006/relationships/hyperlink" Target="https://www.census.gov/programs-surveys/acs/data/experimental-data/1-year.html" TargetMode="External"/><Relationship Id="rId223" Type="http://schemas.openxmlformats.org/officeDocument/2006/relationships/hyperlink" Target="https://apps.bea.gov/iTable/index_regional.cfm" TargetMode="External"/><Relationship Id="rId244" Type="http://schemas.openxmlformats.org/officeDocument/2006/relationships/hyperlink" Target="https://www.bls.gov/jlt/home.htm" TargetMode="External"/><Relationship Id="rId18" Type="http://schemas.openxmlformats.org/officeDocument/2006/relationships/hyperlink" Target="https://data.census.gov/cedsci/" TargetMode="External"/><Relationship Id="rId39" Type="http://schemas.openxmlformats.org/officeDocument/2006/relationships/hyperlink" Target="https://data.census.gov/cedsci/" TargetMode="External"/><Relationship Id="rId265" Type="http://schemas.openxmlformats.org/officeDocument/2006/relationships/hyperlink" Target="https://www.bls.gov/jlt/home.htm" TargetMode="External"/><Relationship Id="rId286" Type="http://schemas.openxmlformats.org/officeDocument/2006/relationships/hyperlink" Target="https://www.bls.gov/jlt/home.htm" TargetMode="External"/><Relationship Id="rId50" Type="http://schemas.openxmlformats.org/officeDocument/2006/relationships/hyperlink" Target="https://data.census.gov/cedsci/" TargetMode="External"/><Relationship Id="rId104" Type="http://schemas.openxmlformats.org/officeDocument/2006/relationships/hyperlink" Target="https://apps.bea.gov/itable/iTable.cfm?ReqID=70&amp;step=1" TargetMode="External"/><Relationship Id="rId125" Type="http://schemas.openxmlformats.org/officeDocument/2006/relationships/hyperlink" Target="https://apps.bea.gov/itable/iTable.cfm?ReqID=70&amp;step=1" TargetMode="External"/><Relationship Id="rId146" Type="http://schemas.openxmlformats.org/officeDocument/2006/relationships/hyperlink" Target="https://apps.deed.state.mn.us/lmi/laus/Default.aspx" TargetMode="External"/><Relationship Id="rId167" Type="http://schemas.openxmlformats.org/officeDocument/2006/relationships/hyperlink" Target="https://www.census.gov/programs-surveys/acs/data/experimental-data/1-year.html" TargetMode="External"/><Relationship Id="rId188" Type="http://schemas.openxmlformats.org/officeDocument/2006/relationships/hyperlink" Target="https://www.census.gov/programs-surveys/acs/data/experimental-data/1-year.html" TargetMode="External"/><Relationship Id="rId311" Type="http://schemas.openxmlformats.org/officeDocument/2006/relationships/hyperlink" Target="https://data.census.gov/" TargetMode="External"/><Relationship Id="rId332" Type="http://schemas.openxmlformats.org/officeDocument/2006/relationships/hyperlink" Target="https://data.census.gov/" TargetMode="External"/><Relationship Id="rId353" Type="http://schemas.openxmlformats.org/officeDocument/2006/relationships/hyperlink" Target="https://www.census.gov/data/datasets/2021/econ/local/public-use-datasets.html" TargetMode="External"/><Relationship Id="rId71" Type="http://schemas.openxmlformats.org/officeDocument/2006/relationships/hyperlink" Target="https://apps.bea.gov/iTable/index_regional.cfm" TargetMode="External"/><Relationship Id="rId92" Type="http://schemas.openxmlformats.org/officeDocument/2006/relationships/hyperlink" Target="https://apps.bea.gov/itable/iTable.cfm?ReqID=70&amp;step=1" TargetMode="External"/><Relationship Id="rId213" Type="http://schemas.openxmlformats.org/officeDocument/2006/relationships/hyperlink" Target="https://apps.bea.gov/iTable/index_regional.cfm" TargetMode="External"/><Relationship Id="rId234" Type="http://schemas.openxmlformats.org/officeDocument/2006/relationships/hyperlink" Target="https://www.bls.gov/sae/data/" TargetMode="External"/><Relationship Id="rId2" Type="http://schemas.openxmlformats.org/officeDocument/2006/relationships/hyperlink" Target="http://www.bls.gov/news.release/laus.t04.htm" TargetMode="External"/><Relationship Id="rId29" Type="http://schemas.openxmlformats.org/officeDocument/2006/relationships/hyperlink" Target="https://data.census.gov/cedsci/" TargetMode="External"/><Relationship Id="rId255" Type="http://schemas.openxmlformats.org/officeDocument/2006/relationships/hyperlink" Target="https://www.bls.gov/jlt/home.htm" TargetMode="External"/><Relationship Id="rId276" Type="http://schemas.openxmlformats.org/officeDocument/2006/relationships/hyperlink" Target="https://www.bls.gov/jlt/home.htm" TargetMode="External"/><Relationship Id="rId297" Type="http://schemas.openxmlformats.org/officeDocument/2006/relationships/hyperlink" Target="https://www.bls.gov/sae/data/" TargetMode="External"/><Relationship Id="rId40" Type="http://schemas.openxmlformats.org/officeDocument/2006/relationships/hyperlink" Target="https://data.census.gov/cedsci/" TargetMode="External"/><Relationship Id="rId115" Type="http://schemas.openxmlformats.org/officeDocument/2006/relationships/hyperlink" Target="https://apps.bea.gov/itable/iTable.cfm?ReqID=70&amp;step=1" TargetMode="External"/><Relationship Id="rId136" Type="http://schemas.openxmlformats.org/officeDocument/2006/relationships/hyperlink" Target="https://apps.bea.gov/itable/iTable.cfm?ReqID=70&amp;step=1" TargetMode="External"/><Relationship Id="rId157" Type="http://schemas.openxmlformats.org/officeDocument/2006/relationships/hyperlink" Target="https://www.census.gov/programs-surveys/acs/data/experimental-data/1-year.html" TargetMode="External"/><Relationship Id="rId178" Type="http://schemas.openxmlformats.org/officeDocument/2006/relationships/hyperlink" Target="https://www.census.gov/programs-surveys/acs/data/experimental-data/1-year.html" TargetMode="External"/><Relationship Id="rId301" Type="http://schemas.openxmlformats.org/officeDocument/2006/relationships/hyperlink" Target="https://data.census.gov/" TargetMode="External"/><Relationship Id="rId322" Type="http://schemas.openxmlformats.org/officeDocument/2006/relationships/hyperlink" Target="https://data.census.gov/" TargetMode="External"/><Relationship Id="rId343" Type="http://schemas.openxmlformats.org/officeDocument/2006/relationships/hyperlink" Target="https://data.census.gov/" TargetMode="External"/><Relationship Id="rId364" Type="http://schemas.openxmlformats.org/officeDocument/2006/relationships/hyperlink" Target="https://apps.bea.gov/itable/?ReqID=70&amp;step=1&amp;_gl=1*465oyf*_ga*MTk1MTI2NTQ5Ni4xNzM4MDg2MjE5*_ga_J4698JNNFT*czE3NTQwNzEzMTgkbzIwJGcxJHQxNzU0MDcxMzI2JGo1MiRsMCRoMA.." TargetMode="External"/><Relationship Id="rId61" Type="http://schemas.openxmlformats.org/officeDocument/2006/relationships/hyperlink" Target="https://www.bls.gov/sae/tables/state-news-release/home.htm" TargetMode="External"/><Relationship Id="rId82" Type="http://schemas.openxmlformats.org/officeDocument/2006/relationships/hyperlink" Target="https://apps.bea.gov/iTable/index_regional.cfm" TargetMode="External"/><Relationship Id="rId199" Type="http://schemas.openxmlformats.org/officeDocument/2006/relationships/hyperlink" Target="https://www.census.gov/programs-surveys/acs/data/experimental-data/1-year.html" TargetMode="External"/><Relationship Id="rId203" Type="http://schemas.openxmlformats.org/officeDocument/2006/relationships/hyperlink" Target="https://www.census.gov/programs-surveys/acs/data/experimental-data/1-year.html" TargetMode="External"/><Relationship Id="rId19" Type="http://schemas.openxmlformats.org/officeDocument/2006/relationships/hyperlink" Target="https://data.census.gov/cedsci/" TargetMode="External"/><Relationship Id="rId224" Type="http://schemas.openxmlformats.org/officeDocument/2006/relationships/hyperlink" Target="https://apps.bea.gov/iTable/index_regional.cfm" TargetMode="External"/><Relationship Id="rId245" Type="http://schemas.openxmlformats.org/officeDocument/2006/relationships/hyperlink" Target="https://www.bls.gov/jlt/home.htm" TargetMode="External"/><Relationship Id="rId266" Type="http://schemas.openxmlformats.org/officeDocument/2006/relationships/hyperlink" Target="https://www.bls.gov/jlt/home.htm" TargetMode="External"/><Relationship Id="rId287" Type="http://schemas.openxmlformats.org/officeDocument/2006/relationships/hyperlink" Target="https://www.bls.gov/jlt/home.htm" TargetMode="External"/><Relationship Id="rId30" Type="http://schemas.openxmlformats.org/officeDocument/2006/relationships/hyperlink" Target="https://data.census.gov/cedsci/" TargetMode="External"/><Relationship Id="rId105" Type="http://schemas.openxmlformats.org/officeDocument/2006/relationships/hyperlink" Target="https://apps.bea.gov/itable/iTable.cfm?ReqID=70&amp;step=1" TargetMode="External"/><Relationship Id="rId126" Type="http://schemas.openxmlformats.org/officeDocument/2006/relationships/hyperlink" Target="https://apps.bea.gov/itable/iTable.cfm?ReqID=70&amp;step=1" TargetMode="External"/><Relationship Id="rId147" Type="http://schemas.openxmlformats.org/officeDocument/2006/relationships/hyperlink" Target="https://apps.deed.state.mn.us/lmi/laus/Default.aspx" TargetMode="External"/><Relationship Id="rId168" Type="http://schemas.openxmlformats.org/officeDocument/2006/relationships/hyperlink" Target="https://www.census.gov/programs-surveys/acs/data/experimental-data/1-year.html" TargetMode="External"/><Relationship Id="rId312" Type="http://schemas.openxmlformats.org/officeDocument/2006/relationships/hyperlink" Target="https://data.census.gov/" TargetMode="External"/><Relationship Id="rId333" Type="http://schemas.openxmlformats.org/officeDocument/2006/relationships/hyperlink" Target="https://data.census.gov/" TargetMode="External"/><Relationship Id="rId354" Type="http://schemas.openxmlformats.org/officeDocument/2006/relationships/hyperlink" Target="https://www.census.gov/data/datasets/2021/econ/local/public-use-datasets.html" TargetMode="External"/><Relationship Id="rId51" Type="http://schemas.openxmlformats.org/officeDocument/2006/relationships/hyperlink" Target="https://data.census.gov/cedsci/" TargetMode="External"/><Relationship Id="rId72" Type="http://schemas.openxmlformats.org/officeDocument/2006/relationships/hyperlink" Target="https://apps.bea.gov/iTable/index_regional.cfm" TargetMode="External"/><Relationship Id="rId93" Type="http://schemas.openxmlformats.org/officeDocument/2006/relationships/hyperlink" Target="https://apps.bea.gov/itable/iTable.cfm?ReqID=70&amp;step=1" TargetMode="External"/><Relationship Id="rId189" Type="http://schemas.openxmlformats.org/officeDocument/2006/relationships/hyperlink" Target="https://www.census.gov/programs-surveys/acs/data/experimental-data/1-year.html" TargetMode="External"/><Relationship Id="rId3" Type="http://schemas.openxmlformats.org/officeDocument/2006/relationships/hyperlink" Target="https://www.bea.gov/itable/regional-gdp-and-personal-income" TargetMode="External"/><Relationship Id="rId214" Type="http://schemas.openxmlformats.org/officeDocument/2006/relationships/hyperlink" Target="https://apps.bea.gov/iTable/index_regional.cfm" TargetMode="External"/><Relationship Id="rId235" Type="http://schemas.openxmlformats.org/officeDocument/2006/relationships/hyperlink" Target="http://www.bls.gov/news.release/laus.t04.htm" TargetMode="External"/><Relationship Id="rId256" Type="http://schemas.openxmlformats.org/officeDocument/2006/relationships/hyperlink" Target="https://www.bls.gov/jlt/home.htm" TargetMode="External"/><Relationship Id="rId277" Type="http://schemas.openxmlformats.org/officeDocument/2006/relationships/hyperlink" Target="https://www.bls.gov/jlt/home.htm" TargetMode="External"/><Relationship Id="rId298" Type="http://schemas.openxmlformats.org/officeDocument/2006/relationships/hyperlink" Target="https://www.bls.gov/sae/data/" TargetMode="External"/><Relationship Id="rId116" Type="http://schemas.openxmlformats.org/officeDocument/2006/relationships/hyperlink" Target="https://apps.bea.gov/itable/iTable.cfm?ReqID=70&amp;step=1" TargetMode="External"/><Relationship Id="rId137" Type="http://schemas.openxmlformats.org/officeDocument/2006/relationships/hyperlink" Target="https://apps.bea.gov/itable/iTable.cfm?ReqID=70&amp;step=1" TargetMode="External"/><Relationship Id="rId158" Type="http://schemas.openxmlformats.org/officeDocument/2006/relationships/hyperlink" Target="https://www.census.gov/programs-surveys/acs/data/experimental-data/1-year.html" TargetMode="External"/><Relationship Id="rId302" Type="http://schemas.openxmlformats.org/officeDocument/2006/relationships/hyperlink" Target="https://data.census.gov/" TargetMode="External"/><Relationship Id="rId323" Type="http://schemas.openxmlformats.org/officeDocument/2006/relationships/hyperlink" Target="https://data.census.gov/" TargetMode="External"/><Relationship Id="rId344" Type="http://schemas.openxmlformats.org/officeDocument/2006/relationships/hyperlink" Target="https://data.census.gov/" TargetMode="External"/><Relationship Id="rId20" Type="http://schemas.openxmlformats.org/officeDocument/2006/relationships/hyperlink" Target="https://data.census.gov/cedsci/" TargetMode="External"/><Relationship Id="rId41" Type="http://schemas.openxmlformats.org/officeDocument/2006/relationships/hyperlink" Target="https://data.census.gov/cedsci/" TargetMode="External"/><Relationship Id="rId62" Type="http://schemas.openxmlformats.org/officeDocument/2006/relationships/hyperlink" Target="https://www.bls.gov/web/laus/statewide_otm_oty_change.htm" TargetMode="External"/><Relationship Id="rId83" Type="http://schemas.openxmlformats.org/officeDocument/2006/relationships/hyperlink" Target="https://apps.bea.gov/iTable/index_regional.cfm" TargetMode="External"/><Relationship Id="rId179" Type="http://schemas.openxmlformats.org/officeDocument/2006/relationships/hyperlink" Target="https://www.census.gov/programs-surveys/acs/data/experimental-data/1-year.html" TargetMode="External"/><Relationship Id="rId365" Type="http://schemas.openxmlformats.org/officeDocument/2006/relationships/hyperlink" Target="https://apps.bea.gov/itable/?ReqID=70&amp;step=1&amp;_gl=1*465oyf*_ga*MTk1MTI2NTQ5Ni4xNzM4MDg2MjE5*_ga_J4698JNNFT*czE3NTQwNzEzMTgkbzIwJGcxJHQxNzU0MDcxMzI2JGo1MiRsMCRoMA.." TargetMode="External"/><Relationship Id="rId190" Type="http://schemas.openxmlformats.org/officeDocument/2006/relationships/hyperlink" Target="https://www.census.gov/programs-surveys/acs/data/experimental-data/1-year.html" TargetMode="External"/><Relationship Id="rId204" Type="http://schemas.openxmlformats.org/officeDocument/2006/relationships/hyperlink" Target="https://apps.bea.gov/iTable/index_regional.cfm" TargetMode="External"/><Relationship Id="rId225" Type="http://schemas.openxmlformats.org/officeDocument/2006/relationships/hyperlink" Target="https://apps.bea.gov/iTable/index_regional.cfm" TargetMode="External"/><Relationship Id="rId246" Type="http://schemas.openxmlformats.org/officeDocument/2006/relationships/hyperlink" Target="https://www.bls.gov/jlt/home.htm" TargetMode="External"/><Relationship Id="rId267" Type="http://schemas.openxmlformats.org/officeDocument/2006/relationships/hyperlink" Target="https://www.bls.gov/jlt/home.htm" TargetMode="External"/><Relationship Id="rId288" Type="http://schemas.openxmlformats.org/officeDocument/2006/relationships/hyperlink" Target="https://www.bls.gov/jlt/home.htm" TargetMode="External"/><Relationship Id="rId106" Type="http://schemas.openxmlformats.org/officeDocument/2006/relationships/hyperlink" Target="https://apps.bea.gov/itable/iTable.cfm?ReqID=70&amp;step=1" TargetMode="External"/><Relationship Id="rId127" Type="http://schemas.openxmlformats.org/officeDocument/2006/relationships/hyperlink" Target="https://apps.bea.gov/itable/iTable.cfm?ReqID=70&amp;step=1" TargetMode="External"/><Relationship Id="rId313" Type="http://schemas.openxmlformats.org/officeDocument/2006/relationships/hyperlink" Target="https://data.census.gov/" TargetMode="External"/><Relationship Id="rId10" Type="http://schemas.openxmlformats.org/officeDocument/2006/relationships/hyperlink" Target="https://data.census.gov/cedsci/" TargetMode="External"/><Relationship Id="rId31" Type="http://schemas.openxmlformats.org/officeDocument/2006/relationships/hyperlink" Target="https://data.census.gov/cedsci/" TargetMode="External"/><Relationship Id="rId52" Type="http://schemas.openxmlformats.org/officeDocument/2006/relationships/hyperlink" Target="https://data.census.gov/cedsci/" TargetMode="External"/><Relationship Id="rId73" Type="http://schemas.openxmlformats.org/officeDocument/2006/relationships/hyperlink" Target="https://apps.bea.gov/iTable/index_regional.cfm" TargetMode="External"/><Relationship Id="rId94" Type="http://schemas.openxmlformats.org/officeDocument/2006/relationships/hyperlink" Target="https://apps.bea.gov/itable/iTable.cfm?ReqID=70&amp;step=1" TargetMode="External"/><Relationship Id="rId148" Type="http://schemas.openxmlformats.org/officeDocument/2006/relationships/hyperlink" Target="https://www.bls.gov/sae/data/" TargetMode="External"/><Relationship Id="rId169" Type="http://schemas.openxmlformats.org/officeDocument/2006/relationships/hyperlink" Target="https://www.census.gov/programs-surveys/acs/data/experimental-data/1-year.html" TargetMode="External"/><Relationship Id="rId334" Type="http://schemas.openxmlformats.org/officeDocument/2006/relationships/hyperlink" Target="https://data.census.gov/" TargetMode="External"/><Relationship Id="rId355" Type="http://schemas.openxmlformats.org/officeDocument/2006/relationships/hyperlink" Target="https://www.bls.gov/web/laus/statewide_otm_oty_change.htm" TargetMode="External"/><Relationship Id="rId4" Type="http://schemas.openxmlformats.org/officeDocument/2006/relationships/hyperlink" Target="https://bit.ly/2IMDjhl" TargetMode="External"/><Relationship Id="rId180" Type="http://schemas.openxmlformats.org/officeDocument/2006/relationships/hyperlink" Target="https://www.census.gov/programs-surveys/acs/data/experimental-data/1-year.html" TargetMode="External"/><Relationship Id="rId215" Type="http://schemas.openxmlformats.org/officeDocument/2006/relationships/hyperlink" Target="https://apps.bea.gov/iTable/index_regional.cfm" TargetMode="External"/><Relationship Id="rId236" Type="http://schemas.openxmlformats.org/officeDocument/2006/relationships/hyperlink" Target="https://www.bls.gov/jlt/home.htm" TargetMode="External"/><Relationship Id="rId257" Type="http://schemas.openxmlformats.org/officeDocument/2006/relationships/hyperlink" Target="https://www.bls.gov/jlt/home.htm" TargetMode="External"/><Relationship Id="rId278" Type="http://schemas.openxmlformats.org/officeDocument/2006/relationships/hyperlink" Target="https://www.bls.gov/jlt/home.htm" TargetMode="External"/><Relationship Id="rId303" Type="http://schemas.openxmlformats.org/officeDocument/2006/relationships/hyperlink" Target="https://data.census.gov/" TargetMode="External"/><Relationship Id="rId42" Type="http://schemas.openxmlformats.org/officeDocument/2006/relationships/hyperlink" Target="https://data.census.gov/cedsci/" TargetMode="External"/><Relationship Id="rId84" Type="http://schemas.openxmlformats.org/officeDocument/2006/relationships/hyperlink" Target="https://apps.bea.gov/iTable/index_regional.cfm" TargetMode="External"/><Relationship Id="rId138" Type="http://schemas.openxmlformats.org/officeDocument/2006/relationships/hyperlink" Target="https://apps.bea.gov/itable/iTable.cfm?ReqID=70&amp;step=1" TargetMode="External"/><Relationship Id="rId345" Type="http://schemas.openxmlformats.org/officeDocument/2006/relationships/hyperlink" Target="https://data.census.gov/" TargetMode="External"/><Relationship Id="rId191" Type="http://schemas.openxmlformats.org/officeDocument/2006/relationships/hyperlink" Target="https://www.census.gov/programs-surveys/acs/data/experimental-data/1-year.html" TargetMode="External"/><Relationship Id="rId205" Type="http://schemas.openxmlformats.org/officeDocument/2006/relationships/hyperlink" Target="https://apps.bea.gov/iTable/index_regional.cfm" TargetMode="External"/><Relationship Id="rId247" Type="http://schemas.openxmlformats.org/officeDocument/2006/relationships/hyperlink" Target="https://www.bls.gov/jlt/home.htm" TargetMode="External"/><Relationship Id="rId107" Type="http://schemas.openxmlformats.org/officeDocument/2006/relationships/hyperlink" Target="https://apps.bea.gov/itable/iTable.cfm?ReqID=70&amp;step=1" TargetMode="External"/><Relationship Id="rId289" Type="http://schemas.openxmlformats.org/officeDocument/2006/relationships/hyperlink" Target="https://www.bls.gov/jlt/home.htm" TargetMode="External"/><Relationship Id="rId11" Type="http://schemas.openxmlformats.org/officeDocument/2006/relationships/hyperlink" Target="https://data.census.gov/cedsci/" TargetMode="External"/><Relationship Id="rId53" Type="http://schemas.openxmlformats.org/officeDocument/2006/relationships/hyperlink" Target="https://data.census.gov/cedsci/" TargetMode="External"/><Relationship Id="rId149" Type="http://schemas.openxmlformats.org/officeDocument/2006/relationships/hyperlink" Target="https://www.bls.gov/sae/data/" TargetMode="External"/><Relationship Id="rId314" Type="http://schemas.openxmlformats.org/officeDocument/2006/relationships/hyperlink" Target="https://data.census.gov/" TargetMode="External"/><Relationship Id="rId356" Type="http://schemas.openxmlformats.org/officeDocument/2006/relationships/hyperlink" Target="https://www.bls.gov/bdm/bdmage.htm" TargetMode="External"/><Relationship Id="rId95" Type="http://schemas.openxmlformats.org/officeDocument/2006/relationships/hyperlink" Target="https://apps.bea.gov/itable/iTable.cfm?ReqID=70&amp;step=1" TargetMode="External"/><Relationship Id="rId160" Type="http://schemas.openxmlformats.org/officeDocument/2006/relationships/hyperlink" Target="https://www.census.gov/programs-surveys/acs/data/experimental-data/1-year.html" TargetMode="External"/><Relationship Id="rId216" Type="http://schemas.openxmlformats.org/officeDocument/2006/relationships/hyperlink" Target="https://apps.bea.gov/iTable/index_regional.cfm" TargetMode="External"/><Relationship Id="rId258" Type="http://schemas.openxmlformats.org/officeDocument/2006/relationships/hyperlink" Target="https://www.bls.gov/jlt/home.htm" TargetMode="External"/><Relationship Id="rId22" Type="http://schemas.openxmlformats.org/officeDocument/2006/relationships/hyperlink" Target="https://data.census.gov/cedsci/" TargetMode="External"/><Relationship Id="rId64" Type="http://schemas.openxmlformats.org/officeDocument/2006/relationships/hyperlink" Target="https://apps.bea.gov/iTable/index_regional.cfm" TargetMode="External"/><Relationship Id="rId118" Type="http://schemas.openxmlformats.org/officeDocument/2006/relationships/hyperlink" Target="https://apps.bea.gov/itable/iTable.cfm?ReqID=70&amp;step=1" TargetMode="External"/><Relationship Id="rId325" Type="http://schemas.openxmlformats.org/officeDocument/2006/relationships/hyperlink" Target="https://data.census.gov/" TargetMode="External"/><Relationship Id="rId367" Type="http://schemas.openxmlformats.org/officeDocument/2006/relationships/table" Target="../tables/table2.xml"/><Relationship Id="rId171" Type="http://schemas.openxmlformats.org/officeDocument/2006/relationships/hyperlink" Target="https://www.census.gov/programs-surveys/acs/data/experimental-data/1-year.html" TargetMode="External"/><Relationship Id="rId227" Type="http://schemas.openxmlformats.org/officeDocument/2006/relationships/hyperlink" Target="https://apps.bea.gov/iTable/index_regional.cfm" TargetMode="External"/><Relationship Id="rId269" Type="http://schemas.openxmlformats.org/officeDocument/2006/relationships/hyperlink" Target="https://www.bls.gov/jlt/home.htm" TargetMode="External"/><Relationship Id="rId33" Type="http://schemas.openxmlformats.org/officeDocument/2006/relationships/hyperlink" Target="https://data.census.gov/cedsci/" TargetMode="External"/><Relationship Id="rId129" Type="http://schemas.openxmlformats.org/officeDocument/2006/relationships/hyperlink" Target="https://apps.bea.gov/itable/iTable.cfm?ReqID=70&amp;step=1" TargetMode="External"/><Relationship Id="rId280" Type="http://schemas.openxmlformats.org/officeDocument/2006/relationships/hyperlink" Target="https://www.bls.gov/jlt/home.htm" TargetMode="External"/><Relationship Id="rId336" Type="http://schemas.openxmlformats.org/officeDocument/2006/relationships/hyperlink" Target="https://data.census.gov/" TargetMode="External"/><Relationship Id="rId75" Type="http://schemas.openxmlformats.org/officeDocument/2006/relationships/hyperlink" Target="https://apps.bea.gov/iTable/index_regional.cfm" TargetMode="External"/><Relationship Id="rId140" Type="http://schemas.openxmlformats.org/officeDocument/2006/relationships/hyperlink" Target="https://apps.bea.gov/itable/iTable.cfm?ReqID=70&amp;step=1" TargetMode="External"/><Relationship Id="rId182" Type="http://schemas.openxmlformats.org/officeDocument/2006/relationships/hyperlink" Target="https://www.census.gov/programs-surveys/acs/data/experimental-data/1-year.html" TargetMode="External"/><Relationship Id="rId6" Type="http://schemas.openxmlformats.org/officeDocument/2006/relationships/hyperlink" Target="http://www.bls.gov/bdm/bdmage.htm" TargetMode="External"/><Relationship Id="rId238" Type="http://schemas.openxmlformats.org/officeDocument/2006/relationships/hyperlink" Target="https://www.bls.gov/jlt/home.htm" TargetMode="External"/><Relationship Id="rId291" Type="http://schemas.openxmlformats.org/officeDocument/2006/relationships/hyperlink" Target="https://www.bls.gov/jlt/home.htm" TargetMode="External"/><Relationship Id="rId305" Type="http://schemas.openxmlformats.org/officeDocument/2006/relationships/hyperlink" Target="https://data.census.gov/" TargetMode="External"/><Relationship Id="rId347" Type="http://schemas.openxmlformats.org/officeDocument/2006/relationships/hyperlink" Target="https://data.census.gov/" TargetMode="External"/><Relationship Id="rId44" Type="http://schemas.openxmlformats.org/officeDocument/2006/relationships/hyperlink" Target="https://data.census.gov/cedsci/" TargetMode="External"/><Relationship Id="rId86" Type="http://schemas.openxmlformats.org/officeDocument/2006/relationships/hyperlink" Target="https://apps.bea.gov/iTable/index_regional.cfm" TargetMode="External"/><Relationship Id="rId151" Type="http://schemas.openxmlformats.org/officeDocument/2006/relationships/hyperlink" Target="https://apps.deed.state.mn.us/lmi/laus/" TargetMode="External"/><Relationship Id="rId193" Type="http://schemas.openxmlformats.org/officeDocument/2006/relationships/hyperlink" Target="https://www.census.gov/programs-surveys/acs/data/experimental-data/1-year.html" TargetMode="External"/><Relationship Id="rId207" Type="http://schemas.openxmlformats.org/officeDocument/2006/relationships/hyperlink" Target="https://apps.bea.gov/iTable/index_regional.cfm" TargetMode="External"/><Relationship Id="rId249" Type="http://schemas.openxmlformats.org/officeDocument/2006/relationships/hyperlink" Target="https://www.bls.gov/jlt/home.htm" TargetMode="External"/><Relationship Id="rId13" Type="http://schemas.openxmlformats.org/officeDocument/2006/relationships/hyperlink" Target="https://data.census.gov/cedsci/" TargetMode="External"/><Relationship Id="rId109" Type="http://schemas.openxmlformats.org/officeDocument/2006/relationships/hyperlink" Target="https://apps.bea.gov/itable/iTable.cfm?ReqID=70&amp;step=1" TargetMode="External"/><Relationship Id="rId260" Type="http://schemas.openxmlformats.org/officeDocument/2006/relationships/hyperlink" Target="https://www.bls.gov/jlt/home.htm" TargetMode="External"/><Relationship Id="rId316" Type="http://schemas.openxmlformats.org/officeDocument/2006/relationships/hyperlink" Target="https://data.census.gov/" TargetMode="External"/><Relationship Id="rId55" Type="http://schemas.openxmlformats.org/officeDocument/2006/relationships/hyperlink" Target="https://data.census.gov/cedsci/" TargetMode="External"/><Relationship Id="rId97" Type="http://schemas.openxmlformats.org/officeDocument/2006/relationships/hyperlink" Target="https://apps.bea.gov/itable/iTable.cfm?ReqID=70&amp;step=1" TargetMode="External"/><Relationship Id="rId120" Type="http://schemas.openxmlformats.org/officeDocument/2006/relationships/hyperlink" Target="https://apps.bea.gov/itable/iTable.cfm?ReqID=70&amp;step=1" TargetMode="External"/><Relationship Id="rId358" Type="http://schemas.openxmlformats.org/officeDocument/2006/relationships/hyperlink" Target="https://www.cost.org/" TargetMode="External"/><Relationship Id="rId162" Type="http://schemas.openxmlformats.org/officeDocument/2006/relationships/hyperlink" Target="https://www.census.gov/programs-surveys/acs/data/experimental-data/1-year.html" TargetMode="External"/><Relationship Id="rId218" Type="http://schemas.openxmlformats.org/officeDocument/2006/relationships/hyperlink" Target="https://apps.bea.gov/iTable/index_regional.cfm" TargetMode="External"/><Relationship Id="rId271" Type="http://schemas.openxmlformats.org/officeDocument/2006/relationships/hyperlink" Target="https://www.bls.gov/jlt/home.htm" TargetMode="External"/><Relationship Id="rId24" Type="http://schemas.openxmlformats.org/officeDocument/2006/relationships/hyperlink" Target="https://data.census.gov/cedsci/" TargetMode="External"/><Relationship Id="rId66" Type="http://schemas.openxmlformats.org/officeDocument/2006/relationships/hyperlink" Target="https://apps.bea.gov/iTable/index_regional.cfm" TargetMode="External"/><Relationship Id="rId131" Type="http://schemas.openxmlformats.org/officeDocument/2006/relationships/hyperlink" Target="https://apps.bea.gov/itable/iTable.cfm?ReqID=70&amp;step=1" TargetMode="External"/><Relationship Id="rId327" Type="http://schemas.openxmlformats.org/officeDocument/2006/relationships/hyperlink" Target="https://data.census.gov/" TargetMode="External"/><Relationship Id="rId173" Type="http://schemas.openxmlformats.org/officeDocument/2006/relationships/hyperlink" Target="https://www.census.gov/programs-surveys/acs/data/experimental-data/1-year.html" TargetMode="External"/><Relationship Id="rId229" Type="http://schemas.openxmlformats.org/officeDocument/2006/relationships/hyperlink" Target="https://www.bls.gov/sae/data/" TargetMode="External"/><Relationship Id="rId240" Type="http://schemas.openxmlformats.org/officeDocument/2006/relationships/hyperlink" Target="https://www.bls.gov/jlt/home.htm" TargetMode="External"/><Relationship Id="rId35" Type="http://schemas.openxmlformats.org/officeDocument/2006/relationships/hyperlink" Target="https://data.census.gov/cedsci/" TargetMode="External"/><Relationship Id="rId77" Type="http://schemas.openxmlformats.org/officeDocument/2006/relationships/hyperlink" Target="https://apps.bea.gov/iTable/index_regional.cfm" TargetMode="External"/><Relationship Id="rId100" Type="http://schemas.openxmlformats.org/officeDocument/2006/relationships/hyperlink" Target="https://apps.bea.gov/itable/iTable.cfm?ReqID=70&amp;step=1" TargetMode="External"/><Relationship Id="rId282" Type="http://schemas.openxmlformats.org/officeDocument/2006/relationships/hyperlink" Target="https://www.bls.gov/jlt/home.htm" TargetMode="External"/><Relationship Id="rId338" Type="http://schemas.openxmlformats.org/officeDocument/2006/relationships/hyperlink" Target="https://data.census.gov/" TargetMode="External"/><Relationship Id="rId8" Type="http://schemas.openxmlformats.org/officeDocument/2006/relationships/hyperlink" Target="https://www.bea.gov/itable/regional-gdp-and-personal-income" TargetMode="External"/><Relationship Id="rId142" Type="http://schemas.openxmlformats.org/officeDocument/2006/relationships/hyperlink" Target="https://apps.bea.gov/itable/iTable.cfm?ReqID=70&amp;step=1" TargetMode="External"/><Relationship Id="rId184" Type="http://schemas.openxmlformats.org/officeDocument/2006/relationships/hyperlink" Target="https://www.census.gov/programs-surveys/acs/data/experimental-data/1-year.html" TargetMode="External"/><Relationship Id="rId251" Type="http://schemas.openxmlformats.org/officeDocument/2006/relationships/hyperlink" Target="https://www.bls.gov/jlt/home.htm" TargetMode="External"/><Relationship Id="rId46" Type="http://schemas.openxmlformats.org/officeDocument/2006/relationships/hyperlink" Target="https://data.census.gov/cedsci/" TargetMode="External"/><Relationship Id="rId293" Type="http://schemas.openxmlformats.org/officeDocument/2006/relationships/hyperlink" Target="https://www.bls.gov/sae/data/" TargetMode="External"/><Relationship Id="rId307" Type="http://schemas.openxmlformats.org/officeDocument/2006/relationships/hyperlink" Target="https://data.census.gov/" TargetMode="External"/><Relationship Id="rId349" Type="http://schemas.openxmlformats.org/officeDocument/2006/relationships/hyperlink" Target="https://data.census.gov/" TargetMode="External"/><Relationship Id="rId88" Type="http://schemas.openxmlformats.org/officeDocument/2006/relationships/hyperlink" Target="https://apps.bea.gov/iTable/index_regional.cfm" TargetMode="External"/><Relationship Id="rId111" Type="http://schemas.openxmlformats.org/officeDocument/2006/relationships/hyperlink" Target="https://apps.bea.gov/itable/iTable.cfm?ReqID=70&amp;step=1" TargetMode="External"/><Relationship Id="rId153" Type="http://schemas.openxmlformats.org/officeDocument/2006/relationships/hyperlink" Target="https://www.census.gov/programs-surveys/acs/data/experimental-data/1-year.html" TargetMode="External"/><Relationship Id="rId195" Type="http://schemas.openxmlformats.org/officeDocument/2006/relationships/hyperlink" Target="https://www.census.gov/programs-surveys/acs/data/experimental-data/1-year.html" TargetMode="External"/><Relationship Id="rId209" Type="http://schemas.openxmlformats.org/officeDocument/2006/relationships/hyperlink" Target="https://apps.bea.gov/iTable/index_regional.cfm" TargetMode="External"/><Relationship Id="rId360" Type="http://schemas.openxmlformats.org/officeDocument/2006/relationships/hyperlink" Target="https://www.bea.gov/itable/regional-gdp-and-personal-incom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ta.census.gov/cedsci/" TargetMode="External"/><Relationship Id="rId13" Type="http://schemas.openxmlformats.org/officeDocument/2006/relationships/hyperlink" Target="https://www.bls.gov/news.release/laus.t01.htm" TargetMode="External"/><Relationship Id="rId18" Type="http://schemas.openxmlformats.org/officeDocument/2006/relationships/hyperlink" Target="https://www.bls.gov/jlt/home.htm" TargetMode="External"/><Relationship Id="rId26" Type="http://schemas.openxmlformats.org/officeDocument/2006/relationships/printerSettings" Target="../printerSettings/printerSettings4.bin"/><Relationship Id="rId3" Type="http://schemas.openxmlformats.org/officeDocument/2006/relationships/hyperlink" Target="https://mn.gov/deed/data/economic-analysis/export-stats/current-past/" TargetMode="External"/><Relationship Id="rId21" Type="http://schemas.openxmlformats.org/officeDocument/2006/relationships/hyperlink" Target="https://www.cost.org/" TargetMode="External"/><Relationship Id="rId7" Type="http://schemas.openxmlformats.org/officeDocument/2006/relationships/hyperlink" Target="https://data.census.gov/cedsci/" TargetMode="External"/><Relationship Id="rId12" Type="http://schemas.openxmlformats.org/officeDocument/2006/relationships/hyperlink" Target="https://www.bls.gov/sae/tables/state-news-release/home.htm" TargetMode="External"/><Relationship Id="rId17" Type="http://schemas.openxmlformats.org/officeDocument/2006/relationships/hyperlink" Target="https://www.bls.gov/sae/tables/state-news-release/home.htm" TargetMode="External"/><Relationship Id="rId25" Type="http://schemas.openxmlformats.org/officeDocument/2006/relationships/hyperlink" Target="https://apps.bea.gov/itable/?ReqID=70&amp;step=1&amp;_gl=1*465oyf*_ga*MTk1MTI2NTQ5Ni4xNzM4MDg2MjE5*_ga_J4698JNNFT*czE3NTQwNzEzMTgkbzIwJGcxJHQxNzU0MDcxMzI2JGo1MiRsMCRoMA.." TargetMode="External"/><Relationship Id="rId2" Type="http://schemas.openxmlformats.org/officeDocument/2006/relationships/hyperlink" Target="https://apps.bea.gov/iTable/index_regional.cfm" TargetMode="External"/><Relationship Id="rId16" Type="http://schemas.openxmlformats.org/officeDocument/2006/relationships/hyperlink" Target="https://apps.bea.gov/itable/iTable.cfm?ReqID=70&amp;step=1" TargetMode="External"/><Relationship Id="rId20" Type="http://schemas.openxmlformats.org/officeDocument/2006/relationships/hyperlink" Target="https://www.bls.gov/jlt/home.htm" TargetMode="External"/><Relationship Id="rId1" Type="http://schemas.openxmlformats.org/officeDocument/2006/relationships/hyperlink" Target="https://www.bls.gov/web/laus/statewide_otm_oty_change.htm" TargetMode="External"/><Relationship Id="rId6" Type="http://schemas.openxmlformats.org/officeDocument/2006/relationships/hyperlink" Target="https://www.bls.gov/bdm/bdmage.htm" TargetMode="External"/><Relationship Id="rId11" Type="http://schemas.openxmlformats.org/officeDocument/2006/relationships/hyperlink" Target="https://bit.ly/2IMDjhl" TargetMode="External"/><Relationship Id="rId24" Type="http://schemas.openxmlformats.org/officeDocument/2006/relationships/hyperlink" Target="https://www.bls.gov/sae/tables/state-news-release/home.htm" TargetMode="External"/><Relationship Id="rId5" Type="http://schemas.openxmlformats.org/officeDocument/2006/relationships/hyperlink" Target="https://www.bea.gov/itable/regional-gdp-and-personal-income" TargetMode="External"/><Relationship Id="rId15" Type="http://schemas.openxmlformats.org/officeDocument/2006/relationships/hyperlink" Target="https://mn.gov/deed/data/economic-analysis/export-stats/current-past/" TargetMode="External"/><Relationship Id="rId23" Type="http://schemas.openxmlformats.org/officeDocument/2006/relationships/hyperlink" Target="https://apps.bea.gov/itable/?ReqID=70&amp;step=1&amp;_gl=1*465oyf*_ga*MTk1MTI2NTQ5Ni4xNzM4MDg2MjE5*_ga_J4698JNNFT*czE3NTQwNzEzMTgkbzIwJGcxJHQxNzU0MDcxMzI2JGo1MiRsMCRoMA.." TargetMode="External"/><Relationship Id="rId10" Type="http://schemas.openxmlformats.org/officeDocument/2006/relationships/hyperlink" Target="https://www.census.gov/data/datasets/2021/econ/local/public-use-datasets.html" TargetMode="External"/><Relationship Id="rId19" Type="http://schemas.openxmlformats.org/officeDocument/2006/relationships/hyperlink" Target="https://www.bls.gov/jlt/home.htm" TargetMode="External"/><Relationship Id="rId4" Type="http://schemas.openxmlformats.org/officeDocument/2006/relationships/hyperlink" Target="http://www.bls.gov/news.release/laus.t04.htm" TargetMode="External"/><Relationship Id="rId9" Type="http://schemas.openxmlformats.org/officeDocument/2006/relationships/hyperlink" Target="https://data.census.gov/cedsci/" TargetMode="External"/><Relationship Id="rId14" Type="http://schemas.openxmlformats.org/officeDocument/2006/relationships/hyperlink" Target="https://www.census.gov/programs-surveys/popest/data/data-sets.html" TargetMode="External"/><Relationship Id="rId22" Type="http://schemas.openxmlformats.org/officeDocument/2006/relationships/hyperlink" Target="https://www.bls.gov/web/laus/ststdsadata.zi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apps.deed.state.mn.us/lmi/ces/Results.aspx"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apps.deed.state.mn.us/lmi/laus/Default.aspx" TargetMode="External"/><Relationship Id="rId7" Type="http://schemas.openxmlformats.org/officeDocument/2006/relationships/vmlDrawing" Target="../drawings/vmlDrawing1.vml"/><Relationship Id="rId2" Type="http://schemas.openxmlformats.org/officeDocument/2006/relationships/hyperlink" Target="https://www.bls.gov/news.release/laus.t01.htm" TargetMode="External"/><Relationship Id="rId1" Type="http://schemas.openxmlformats.org/officeDocument/2006/relationships/hyperlink" Target="https://www.bls.gov/news.release/jltst.t01.htm" TargetMode="External"/><Relationship Id="rId6" Type="http://schemas.openxmlformats.org/officeDocument/2006/relationships/printerSettings" Target="../printerSettings/printerSettings7.bin"/><Relationship Id="rId5" Type="http://schemas.openxmlformats.org/officeDocument/2006/relationships/hyperlink" Target="https://apps.deed.state.mn.us/lmi/laus/Default.aspx" TargetMode="External"/><Relationship Id="rId4" Type="http://schemas.openxmlformats.org/officeDocument/2006/relationships/hyperlink" Target="https://www.bls.gov/jl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apps.deed.state.mn.us/lmi/lau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2"/>
  <sheetViews>
    <sheetView topLeftCell="A7" workbookViewId="0">
      <selection activeCell="B17" sqref="B17"/>
    </sheetView>
  </sheetViews>
  <sheetFormatPr defaultColWidth="8.85546875" defaultRowHeight="15"/>
  <cols>
    <col min="1" max="1" width="34" customWidth="1"/>
    <col min="2" max="2" width="74.7109375" customWidth="1"/>
    <col min="3" max="3" width="31.140625" customWidth="1"/>
    <col min="4" max="4" width="45.28515625" customWidth="1"/>
  </cols>
  <sheetData>
    <row r="1" spans="1:4">
      <c r="A1" s="18" t="s">
        <v>116</v>
      </c>
      <c r="B1" s="19"/>
      <c r="C1" s="19"/>
    </row>
    <row r="2" spans="1:4" ht="78" customHeight="1">
      <c r="A2" s="330" t="s">
        <v>118</v>
      </c>
      <c r="B2" s="330"/>
      <c r="C2" s="330"/>
    </row>
    <row r="3" spans="1:4">
      <c r="A3" s="17"/>
      <c r="B3" s="17"/>
      <c r="C3" s="17"/>
    </row>
    <row r="4" spans="1:4">
      <c r="A4" s="18" t="s">
        <v>117</v>
      </c>
      <c r="B4" s="20"/>
      <c r="C4" s="19"/>
      <c r="D4" s="19"/>
    </row>
    <row r="5" spans="1:4">
      <c r="A5" s="13" t="s">
        <v>97</v>
      </c>
      <c r="B5" s="14" t="s">
        <v>99</v>
      </c>
      <c r="C5" s="13" t="s">
        <v>101</v>
      </c>
      <c r="D5" s="13" t="s">
        <v>100</v>
      </c>
    </row>
    <row r="6" spans="1:4" ht="90">
      <c r="A6" s="15" t="s">
        <v>98</v>
      </c>
      <c r="B6" s="16" t="s">
        <v>115</v>
      </c>
      <c r="C6" s="15" t="s">
        <v>102</v>
      </c>
      <c r="D6" s="15" t="s">
        <v>103</v>
      </c>
    </row>
    <row r="7" spans="1:4" ht="90">
      <c r="A7" s="16" t="s">
        <v>104</v>
      </c>
      <c r="B7" s="16" t="s">
        <v>109</v>
      </c>
      <c r="C7" s="16" t="s">
        <v>105</v>
      </c>
      <c r="D7" s="16" t="s">
        <v>103</v>
      </c>
    </row>
    <row r="8" spans="1:4" ht="135">
      <c r="A8" s="15" t="s">
        <v>108</v>
      </c>
      <c r="B8" s="16" t="s">
        <v>110</v>
      </c>
      <c r="C8" s="15" t="s">
        <v>106</v>
      </c>
      <c r="D8" s="15" t="s">
        <v>107</v>
      </c>
    </row>
    <row r="9" spans="1:4" ht="45">
      <c r="A9" s="65" t="s">
        <v>283</v>
      </c>
      <c r="B9" s="66" t="s">
        <v>285</v>
      </c>
    </row>
    <row r="10" spans="1:4" ht="30">
      <c r="A10" s="23" t="s">
        <v>218</v>
      </c>
      <c r="B10" s="66" t="s">
        <v>284</v>
      </c>
      <c r="C10" s="1"/>
    </row>
    <row r="11" spans="1:4" ht="30">
      <c r="A11" s="65" t="s">
        <v>210</v>
      </c>
      <c r="B11" s="66" t="s">
        <v>294</v>
      </c>
    </row>
    <row r="12" spans="1:4" ht="45">
      <c r="A12" s="23" t="s">
        <v>76</v>
      </c>
      <c r="B12" s="66" t="s">
        <v>295</v>
      </c>
    </row>
  </sheetData>
  <mergeCells count="1">
    <mergeCell ref="A2:C2"/>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EA81-6274-44D1-831B-A003950D9A9A}">
  <dimension ref="A1:N64"/>
  <sheetViews>
    <sheetView workbookViewId="0">
      <selection activeCell="M10" sqref="M10"/>
    </sheetView>
  </sheetViews>
  <sheetFormatPr defaultColWidth="8.85546875" defaultRowHeight="15"/>
  <cols>
    <col min="1" max="1" width="20.7109375" customWidth="1"/>
    <col min="2" max="2" width="7.28515625" customWidth="1"/>
    <col min="7" max="7" width="14.5703125" customWidth="1"/>
    <col min="16" max="16" width="15.85546875" customWidth="1"/>
  </cols>
  <sheetData>
    <row r="1" spans="1:14">
      <c r="A1" s="24" t="s">
        <v>203</v>
      </c>
      <c r="C1" t="s">
        <v>280</v>
      </c>
    </row>
    <row r="3" spans="1:14">
      <c r="A3" t="s">
        <v>488</v>
      </c>
    </row>
    <row r="4" spans="1:14">
      <c r="M4">
        <v>100</v>
      </c>
    </row>
    <row r="5" spans="1:14">
      <c r="A5" t="s">
        <v>335</v>
      </c>
    </row>
    <row r="6" spans="1:14">
      <c r="A6" t="s">
        <v>53</v>
      </c>
      <c r="B6" t="s">
        <v>333</v>
      </c>
      <c r="H6" t="s">
        <v>334</v>
      </c>
    </row>
    <row r="7" spans="1:14">
      <c r="B7" t="s">
        <v>459</v>
      </c>
      <c r="C7" t="s">
        <v>436</v>
      </c>
      <c r="D7" t="s">
        <v>312</v>
      </c>
      <c r="E7" t="s">
        <v>439</v>
      </c>
      <c r="F7" s="217" t="s">
        <v>459</v>
      </c>
      <c r="G7" t="s">
        <v>375</v>
      </c>
      <c r="H7" t="s">
        <v>459</v>
      </c>
      <c r="I7" t="s">
        <v>436</v>
      </c>
      <c r="J7" t="s">
        <v>312</v>
      </c>
      <c r="K7" t="s">
        <v>439</v>
      </c>
      <c r="L7" t="s">
        <v>459</v>
      </c>
      <c r="M7" s="217"/>
      <c r="N7" t="s">
        <v>375</v>
      </c>
    </row>
    <row r="8" spans="1:14">
      <c r="B8">
        <v>2024</v>
      </c>
      <c r="C8">
        <v>2025</v>
      </c>
      <c r="D8">
        <v>2025</v>
      </c>
      <c r="E8">
        <v>2025</v>
      </c>
      <c r="F8" s="217" t="s">
        <v>413</v>
      </c>
      <c r="G8" t="s">
        <v>489</v>
      </c>
      <c r="H8">
        <v>2024</v>
      </c>
      <c r="I8">
        <v>2025</v>
      </c>
      <c r="J8">
        <v>2025</v>
      </c>
      <c r="K8">
        <v>2025</v>
      </c>
      <c r="L8" t="s">
        <v>413</v>
      </c>
      <c r="M8" s="219" t="s">
        <v>403</v>
      </c>
      <c r="N8" t="s">
        <v>489</v>
      </c>
    </row>
    <row r="9" spans="1:14">
      <c r="G9" t="s">
        <v>490</v>
      </c>
      <c r="N9" t="s">
        <v>490</v>
      </c>
    </row>
    <row r="10" spans="1:14" ht="15.75" customHeight="1">
      <c r="A10" t="s">
        <v>311</v>
      </c>
      <c r="B10" s="83">
        <v>7504</v>
      </c>
      <c r="C10" s="83">
        <v>7395</v>
      </c>
      <c r="D10" s="83">
        <v>7712</v>
      </c>
      <c r="E10" s="83">
        <v>7357</v>
      </c>
      <c r="F10" s="83">
        <v>7181</v>
      </c>
      <c r="G10">
        <v>-176</v>
      </c>
      <c r="H10">
        <v>4.5</v>
      </c>
      <c r="I10">
        <v>4.4000000000000004</v>
      </c>
      <c r="J10">
        <v>4.5999999999999996</v>
      </c>
      <c r="K10">
        <v>4.4000000000000004</v>
      </c>
      <c r="L10">
        <v>4.3</v>
      </c>
      <c r="M10" s="22">
        <v>4.2999999999999997E-2</v>
      </c>
      <c r="N10">
        <v>-0.1</v>
      </c>
    </row>
    <row r="12" spans="1:14">
      <c r="A12" t="s">
        <v>0</v>
      </c>
      <c r="B12">
        <v>122</v>
      </c>
      <c r="C12">
        <v>114</v>
      </c>
      <c r="D12">
        <v>123</v>
      </c>
      <c r="E12">
        <v>113</v>
      </c>
      <c r="F12">
        <v>105</v>
      </c>
      <c r="G12">
        <v>-8</v>
      </c>
      <c r="H12">
        <v>5.3</v>
      </c>
      <c r="I12">
        <v>4.9000000000000004</v>
      </c>
      <c r="J12">
        <v>5.3</v>
      </c>
      <c r="K12">
        <v>4.9000000000000004</v>
      </c>
      <c r="L12">
        <v>4.5</v>
      </c>
      <c r="M12" s="22">
        <v>4.4999999999999998E-2</v>
      </c>
      <c r="N12">
        <v>-0.4</v>
      </c>
    </row>
    <row r="13" spans="1:14">
      <c r="A13" t="s">
        <v>1</v>
      </c>
      <c r="B13">
        <v>20</v>
      </c>
      <c r="C13">
        <v>19</v>
      </c>
      <c r="D13">
        <v>15</v>
      </c>
      <c r="E13">
        <v>17</v>
      </c>
      <c r="F13">
        <v>19</v>
      </c>
      <c r="G13">
        <v>2</v>
      </c>
      <c r="H13">
        <v>5.6</v>
      </c>
      <c r="I13">
        <v>5.3</v>
      </c>
      <c r="J13">
        <v>4.3</v>
      </c>
      <c r="K13">
        <v>4.8</v>
      </c>
      <c r="L13">
        <v>5.3</v>
      </c>
      <c r="M13" s="22">
        <v>5.2999999999999999E-2</v>
      </c>
      <c r="N13">
        <v>0.5</v>
      </c>
    </row>
    <row r="14" spans="1:14">
      <c r="A14" t="s">
        <v>2</v>
      </c>
      <c r="B14">
        <v>169</v>
      </c>
      <c r="C14">
        <v>161</v>
      </c>
      <c r="D14">
        <v>142</v>
      </c>
      <c r="E14">
        <v>143</v>
      </c>
      <c r="F14">
        <v>153</v>
      </c>
      <c r="G14">
        <v>10</v>
      </c>
      <c r="H14">
        <v>5</v>
      </c>
      <c r="I14">
        <v>4.7</v>
      </c>
      <c r="J14">
        <v>4.2</v>
      </c>
      <c r="K14">
        <v>4.2</v>
      </c>
      <c r="L14">
        <v>4.5</v>
      </c>
      <c r="M14" s="22">
        <v>4.4999999999999998E-2</v>
      </c>
      <c r="N14">
        <v>0.3</v>
      </c>
    </row>
    <row r="15" spans="1:14">
      <c r="A15" t="s">
        <v>3</v>
      </c>
      <c r="B15">
        <v>75</v>
      </c>
      <c r="C15">
        <v>74</v>
      </c>
      <c r="D15">
        <v>78</v>
      </c>
      <c r="E15">
        <v>70</v>
      </c>
      <c r="F15">
        <v>68</v>
      </c>
      <c r="G15">
        <v>-2</v>
      </c>
      <c r="H15">
        <v>5.2</v>
      </c>
      <c r="I15">
        <v>5.0999999999999996</v>
      </c>
      <c r="J15">
        <v>5.4</v>
      </c>
      <c r="K15">
        <v>4.8</v>
      </c>
      <c r="L15">
        <v>4.7</v>
      </c>
      <c r="M15" s="22">
        <v>4.7E-2</v>
      </c>
      <c r="N15">
        <v>-0.1</v>
      </c>
    </row>
    <row r="16" spans="1:14">
      <c r="A16" t="s">
        <v>4</v>
      </c>
      <c r="B16">
        <v>643</v>
      </c>
      <c r="C16">
        <v>676</v>
      </c>
      <c r="D16">
        <v>629</v>
      </c>
      <c r="E16">
        <v>677</v>
      </c>
      <c r="F16">
        <v>757</v>
      </c>
      <c r="G16">
        <v>80</v>
      </c>
      <c r="H16">
        <v>3.5</v>
      </c>
      <c r="I16">
        <v>3.6</v>
      </c>
      <c r="J16">
        <v>3.4</v>
      </c>
      <c r="K16">
        <v>3.6</v>
      </c>
      <c r="L16">
        <v>4</v>
      </c>
      <c r="M16" s="22">
        <v>0.04</v>
      </c>
      <c r="N16">
        <v>0.4</v>
      </c>
    </row>
    <row r="17" spans="1:14">
      <c r="A17" t="s">
        <v>5</v>
      </c>
      <c r="B17">
        <v>197</v>
      </c>
      <c r="C17">
        <v>145</v>
      </c>
      <c r="D17">
        <v>129</v>
      </c>
      <c r="E17">
        <v>125</v>
      </c>
      <c r="F17">
        <v>121</v>
      </c>
      <c r="G17">
        <v>-4</v>
      </c>
      <c r="H17">
        <v>6.2</v>
      </c>
      <c r="I17">
        <v>4.5999999999999996</v>
      </c>
      <c r="J17">
        <v>4.0999999999999996</v>
      </c>
      <c r="K17">
        <v>4</v>
      </c>
      <c r="L17">
        <v>3.9</v>
      </c>
      <c r="M17" s="22">
        <v>3.9E-2</v>
      </c>
      <c r="N17">
        <v>-0.1</v>
      </c>
    </row>
    <row r="18" spans="1:14">
      <c r="A18" t="s">
        <v>6</v>
      </c>
      <c r="B18">
        <v>77</v>
      </c>
      <c r="C18">
        <v>81</v>
      </c>
      <c r="D18">
        <v>77</v>
      </c>
      <c r="E18">
        <v>75</v>
      </c>
      <c r="F18">
        <v>71</v>
      </c>
      <c r="G18">
        <v>-4</v>
      </c>
      <c r="H18">
        <v>4.3</v>
      </c>
      <c r="I18">
        <v>4.5</v>
      </c>
      <c r="J18">
        <v>4.3</v>
      </c>
      <c r="K18">
        <v>4.2</v>
      </c>
      <c r="L18">
        <v>4</v>
      </c>
      <c r="M18" s="22">
        <v>0.04</v>
      </c>
      <c r="N18">
        <v>-0.2</v>
      </c>
    </row>
    <row r="19" spans="1:14">
      <c r="A19" t="s">
        <v>7</v>
      </c>
      <c r="B19">
        <v>29</v>
      </c>
      <c r="C19">
        <v>23</v>
      </c>
      <c r="D19">
        <v>25</v>
      </c>
      <c r="E19">
        <v>23</v>
      </c>
      <c r="F19">
        <v>22</v>
      </c>
      <c r="G19">
        <v>-1</v>
      </c>
      <c r="H19">
        <v>5.6</v>
      </c>
      <c r="I19">
        <v>4.4000000000000004</v>
      </c>
      <c r="J19">
        <v>4.8</v>
      </c>
      <c r="K19">
        <v>4.5</v>
      </c>
      <c r="L19">
        <v>4.3</v>
      </c>
      <c r="M19" s="22">
        <v>4.2999999999999997E-2</v>
      </c>
      <c r="N19">
        <v>-0.2</v>
      </c>
    </row>
    <row r="20" spans="1:14">
      <c r="A20" t="s">
        <v>8</v>
      </c>
      <c r="B20">
        <v>29</v>
      </c>
      <c r="C20">
        <v>29</v>
      </c>
      <c r="D20">
        <v>34</v>
      </c>
      <c r="E20">
        <v>32</v>
      </c>
      <c r="F20">
        <v>27</v>
      </c>
      <c r="G20">
        <v>-5</v>
      </c>
      <c r="H20">
        <v>3.6</v>
      </c>
      <c r="I20">
        <v>3.6</v>
      </c>
      <c r="J20">
        <v>4.2</v>
      </c>
      <c r="K20">
        <v>4</v>
      </c>
      <c r="L20">
        <v>3.4</v>
      </c>
      <c r="M20" s="22">
        <v>3.4000000000000002E-2</v>
      </c>
      <c r="N20">
        <v>-0.6</v>
      </c>
    </row>
    <row r="21" spans="1:14">
      <c r="A21" t="s">
        <v>9</v>
      </c>
      <c r="B21">
        <v>493</v>
      </c>
      <c r="C21">
        <v>426</v>
      </c>
      <c r="D21">
        <v>484</v>
      </c>
      <c r="E21">
        <v>467</v>
      </c>
      <c r="F21">
        <v>391</v>
      </c>
      <c r="G21">
        <v>-76</v>
      </c>
      <c r="H21">
        <v>4.7</v>
      </c>
      <c r="I21">
        <v>4.0999999999999996</v>
      </c>
      <c r="J21">
        <v>4.5999999999999996</v>
      </c>
      <c r="K21">
        <v>4.4000000000000004</v>
      </c>
      <c r="L21">
        <v>3.7</v>
      </c>
      <c r="M21" s="22">
        <v>3.7000000000000005E-2</v>
      </c>
      <c r="N21">
        <v>-0.7</v>
      </c>
    </row>
    <row r="22" spans="1:14">
      <c r="A22" t="s">
        <v>10</v>
      </c>
      <c r="B22">
        <v>255</v>
      </c>
      <c r="C22">
        <v>279</v>
      </c>
      <c r="D22">
        <v>328</v>
      </c>
      <c r="E22">
        <v>281</v>
      </c>
      <c r="F22">
        <v>273</v>
      </c>
      <c r="G22">
        <v>-8</v>
      </c>
      <c r="H22">
        <v>4.9000000000000004</v>
      </c>
      <c r="I22">
        <v>5.3</v>
      </c>
      <c r="J22">
        <v>6.2</v>
      </c>
      <c r="K22">
        <v>5.3</v>
      </c>
      <c r="L22">
        <v>5.2</v>
      </c>
      <c r="M22" s="22">
        <v>5.2000000000000005E-2</v>
      </c>
      <c r="N22">
        <v>-0.1</v>
      </c>
    </row>
    <row r="23" spans="1:14">
      <c r="A23" t="s">
        <v>11</v>
      </c>
      <c r="B23">
        <v>28</v>
      </c>
      <c r="C23">
        <v>23</v>
      </c>
      <c r="D23">
        <v>27</v>
      </c>
      <c r="E23">
        <v>25</v>
      </c>
      <c r="F23">
        <v>26</v>
      </c>
      <c r="G23">
        <v>1</v>
      </c>
      <c r="H23">
        <v>4.2</v>
      </c>
      <c r="I23">
        <v>3.4</v>
      </c>
      <c r="J23">
        <v>4</v>
      </c>
      <c r="K23">
        <v>3.7</v>
      </c>
      <c r="L23">
        <v>3.8</v>
      </c>
      <c r="M23" s="22">
        <v>3.7999999999999999E-2</v>
      </c>
      <c r="N23">
        <v>0.1</v>
      </c>
    </row>
    <row r="24" spans="1:14">
      <c r="A24" t="s">
        <v>12</v>
      </c>
      <c r="B24">
        <v>43</v>
      </c>
      <c r="C24">
        <v>49</v>
      </c>
      <c r="D24">
        <v>41</v>
      </c>
      <c r="E24">
        <v>41</v>
      </c>
      <c r="F24">
        <v>44</v>
      </c>
      <c r="G24">
        <v>3</v>
      </c>
      <c r="H24">
        <v>4.7</v>
      </c>
      <c r="I24">
        <v>5.3</v>
      </c>
      <c r="J24">
        <v>4.4000000000000004</v>
      </c>
      <c r="K24">
        <v>4.4000000000000004</v>
      </c>
      <c r="L24">
        <v>4.7</v>
      </c>
      <c r="M24" s="22">
        <v>4.7E-2</v>
      </c>
      <c r="N24">
        <v>0.3</v>
      </c>
    </row>
    <row r="25" spans="1:14">
      <c r="A25" t="s">
        <v>13</v>
      </c>
      <c r="B25">
        <v>319</v>
      </c>
      <c r="C25">
        <v>277</v>
      </c>
      <c r="D25">
        <v>298</v>
      </c>
      <c r="E25">
        <v>281</v>
      </c>
      <c r="F25">
        <v>272</v>
      </c>
      <c r="G25">
        <v>-9</v>
      </c>
      <c r="H25">
        <v>4.9000000000000004</v>
      </c>
      <c r="I25">
        <v>4.3</v>
      </c>
      <c r="J25">
        <v>4.5999999999999996</v>
      </c>
      <c r="K25">
        <v>4.4000000000000004</v>
      </c>
      <c r="L25">
        <v>4.2</v>
      </c>
      <c r="M25" s="22">
        <v>4.2000000000000003E-2</v>
      </c>
      <c r="N25">
        <v>-0.2</v>
      </c>
    </row>
    <row r="26" spans="1:14">
      <c r="A26" t="s">
        <v>14</v>
      </c>
      <c r="B26">
        <v>140</v>
      </c>
      <c r="C26">
        <v>139</v>
      </c>
      <c r="D26">
        <v>142</v>
      </c>
      <c r="E26">
        <v>143</v>
      </c>
      <c r="F26">
        <v>137</v>
      </c>
      <c r="G26">
        <v>-6</v>
      </c>
      <c r="H26">
        <v>4.0999999999999996</v>
      </c>
      <c r="I26">
        <v>4.0999999999999996</v>
      </c>
      <c r="J26">
        <v>4.0999999999999996</v>
      </c>
      <c r="K26">
        <v>4.2</v>
      </c>
      <c r="L26">
        <v>4</v>
      </c>
      <c r="M26" s="22">
        <v>0.04</v>
      </c>
      <c r="N26">
        <v>-0.2</v>
      </c>
    </row>
    <row r="27" spans="1:14">
      <c r="A27" t="s">
        <v>15</v>
      </c>
      <c r="B27">
        <v>74</v>
      </c>
      <c r="C27">
        <v>67</v>
      </c>
      <c r="D27">
        <v>70</v>
      </c>
      <c r="E27">
        <v>71</v>
      </c>
      <c r="F27">
        <v>75</v>
      </c>
      <c r="G27">
        <v>4</v>
      </c>
      <c r="H27">
        <v>4.4000000000000004</v>
      </c>
      <c r="I27">
        <v>4</v>
      </c>
      <c r="J27">
        <v>4.2</v>
      </c>
      <c r="K27">
        <v>4.3</v>
      </c>
      <c r="L27">
        <v>4.5</v>
      </c>
      <c r="M27" s="22">
        <v>4.4999999999999998E-2</v>
      </c>
      <c r="N27">
        <v>0.2</v>
      </c>
    </row>
    <row r="28" spans="1:14">
      <c r="A28" t="s">
        <v>16</v>
      </c>
      <c r="B28">
        <v>66</v>
      </c>
      <c r="C28">
        <v>73</v>
      </c>
      <c r="D28">
        <v>73</v>
      </c>
      <c r="E28">
        <v>69</v>
      </c>
      <c r="F28">
        <v>69</v>
      </c>
      <c r="G28">
        <v>0</v>
      </c>
      <c r="H28">
        <v>4.3</v>
      </c>
      <c r="I28">
        <v>4.8</v>
      </c>
      <c r="J28">
        <v>4.8</v>
      </c>
      <c r="K28">
        <v>4.5</v>
      </c>
      <c r="L28">
        <v>4.5</v>
      </c>
      <c r="M28" s="22">
        <v>4.4999999999999998E-2</v>
      </c>
      <c r="N28">
        <v>0</v>
      </c>
    </row>
    <row r="29" spans="1:14">
      <c r="A29" t="s">
        <v>17</v>
      </c>
      <c r="B29">
        <v>130</v>
      </c>
      <c r="C29">
        <v>104</v>
      </c>
      <c r="D29">
        <v>117</v>
      </c>
      <c r="E29">
        <v>99</v>
      </c>
      <c r="F29">
        <v>103</v>
      </c>
      <c r="G29">
        <v>4</v>
      </c>
      <c r="H29">
        <v>6</v>
      </c>
      <c r="I29">
        <v>4.8</v>
      </c>
      <c r="J29">
        <v>5.4</v>
      </c>
      <c r="K29">
        <v>4.5999999999999996</v>
      </c>
      <c r="L29">
        <v>4.8</v>
      </c>
      <c r="M29" s="22">
        <v>4.8000000000000001E-2</v>
      </c>
      <c r="N29">
        <v>0.2</v>
      </c>
    </row>
    <row r="30" spans="1:14">
      <c r="A30" t="s">
        <v>18</v>
      </c>
      <c r="B30">
        <v>113</v>
      </c>
      <c r="C30">
        <v>110</v>
      </c>
      <c r="D30">
        <v>111</v>
      </c>
      <c r="E30">
        <v>100</v>
      </c>
      <c r="F30">
        <v>103</v>
      </c>
      <c r="G30">
        <v>3</v>
      </c>
      <c r="H30">
        <v>5.4</v>
      </c>
      <c r="I30">
        <v>5.2</v>
      </c>
      <c r="J30">
        <v>5.3</v>
      </c>
      <c r="K30">
        <v>4.8</v>
      </c>
      <c r="L30">
        <v>4.9000000000000004</v>
      </c>
      <c r="M30" s="22">
        <v>4.9000000000000002E-2</v>
      </c>
      <c r="N30">
        <v>0.1</v>
      </c>
    </row>
    <row r="31" spans="1:14">
      <c r="A31" t="s">
        <v>19</v>
      </c>
      <c r="B31">
        <v>31</v>
      </c>
      <c r="C31">
        <v>36</v>
      </c>
      <c r="D31">
        <v>39</v>
      </c>
      <c r="E31">
        <v>39</v>
      </c>
      <c r="F31">
        <v>33</v>
      </c>
      <c r="G31">
        <v>-6</v>
      </c>
      <c r="H31">
        <v>4.5</v>
      </c>
      <c r="I31">
        <v>5.2</v>
      </c>
      <c r="J31">
        <v>5.6</v>
      </c>
      <c r="K31">
        <v>5.6</v>
      </c>
      <c r="L31">
        <v>4.8</v>
      </c>
      <c r="M31" s="22">
        <v>4.8000000000000001E-2</v>
      </c>
      <c r="N31">
        <v>-0.8</v>
      </c>
    </row>
    <row r="32" spans="1:14">
      <c r="A32" t="s">
        <v>20</v>
      </c>
      <c r="B32">
        <v>162</v>
      </c>
      <c r="C32">
        <v>136</v>
      </c>
      <c r="D32">
        <v>142</v>
      </c>
      <c r="E32">
        <v>136</v>
      </c>
      <c r="F32">
        <v>137</v>
      </c>
      <c r="G32">
        <v>1</v>
      </c>
      <c r="H32">
        <v>5.4</v>
      </c>
      <c r="I32">
        <v>4.5999999999999996</v>
      </c>
      <c r="J32">
        <v>4.7</v>
      </c>
      <c r="K32">
        <v>4.5999999999999996</v>
      </c>
      <c r="L32">
        <v>4.5999999999999996</v>
      </c>
      <c r="M32" s="22">
        <v>4.5999999999999999E-2</v>
      </c>
      <c r="N32">
        <v>0</v>
      </c>
    </row>
    <row r="33" spans="1:14">
      <c r="A33" t="s">
        <v>21</v>
      </c>
      <c r="B33">
        <v>185</v>
      </c>
      <c r="C33">
        <v>184</v>
      </c>
      <c r="D33">
        <v>193</v>
      </c>
      <c r="E33">
        <v>186</v>
      </c>
      <c r="F33">
        <v>169</v>
      </c>
      <c r="G33">
        <v>-17</v>
      </c>
      <c r="H33">
        <v>4.7</v>
      </c>
      <c r="I33">
        <v>4.7</v>
      </c>
      <c r="J33">
        <v>4.9000000000000004</v>
      </c>
      <c r="K33">
        <v>4.8</v>
      </c>
      <c r="L33">
        <v>4.3</v>
      </c>
      <c r="M33" s="22">
        <v>4.2999999999999997E-2</v>
      </c>
      <c r="N33">
        <v>-0.5</v>
      </c>
    </row>
    <row r="34" spans="1:14">
      <c r="A34" t="s">
        <v>22</v>
      </c>
      <c r="B34">
        <v>203</v>
      </c>
      <c r="C34">
        <v>227</v>
      </c>
      <c r="D34">
        <v>226</v>
      </c>
      <c r="E34">
        <v>243</v>
      </c>
      <c r="F34">
        <v>253</v>
      </c>
      <c r="G34">
        <v>10</v>
      </c>
      <c r="H34">
        <v>4.3</v>
      </c>
      <c r="I34">
        <v>4.8</v>
      </c>
      <c r="J34">
        <v>4.8</v>
      </c>
      <c r="K34">
        <v>5.0999999999999996</v>
      </c>
      <c r="L34">
        <v>5.3</v>
      </c>
      <c r="M34" s="22">
        <v>5.2999999999999999E-2</v>
      </c>
      <c r="N34">
        <v>0.2</v>
      </c>
    </row>
    <row r="35" spans="1:14">
      <c r="A35" t="s">
        <v>23</v>
      </c>
      <c r="B35">
        <v>172</v>
      </c>
      <c r="C35">
        <v>179</v>
      </c>
      <c r="D35">
        <v>182</v>
      </c>
      <c r="E35">
        <v>163</v>
      </c>
      <c r="F35">
        <v>167</v>
      </c>
      <c r="G35">
        <v>4</v>
      </c>
      <c r="H35">
        <v>5.4</v>
      </c>
      <c r="I35">
        <v>5.5</v>
      </c>
      <c r="J35">
        <v>5.6</v>
      </c>
      <c r="K35">
        <v>5.0999999999999996</v>
      </c>
      <c r="L35">
        <v>5.2</v>
      </c>
      <c r="M35" s="22">
        <v>5.2000000000000005E-2</v>
      </c>
      <c r="N35">
        <v>0.1</v>
      </c>
    </row>
    <row r="36" spans="1:14">
      <c r="A36" t="s">
        <v>24</v>
      </c>
      <c r="B36">
        <v>63</v>
      </c>
      <c r="C36">
        <v>62</v>
      </c>
      <c r="D36">
        <v>68</v>
      </c>
      <c r="E36">
        <v>61</v>
      </c>
      <c r="F36">
        <v>58</v>
      </c>
      <c r="G36">
        <v>-3</v>
      </c>
      <c r="H36">
        <v>5</v>
      </c>
      <c r="I36">
        <v>4.9000000000000004</v>
      </c>
      <c r="J36">
        <v>5.4</v>
      </c>
      <c r="K36">
        <v>4.8</v>
      </c>
      <c r="L36">
        <v>4.5999999999999996</v>
      </c>
      <c r="M36" s="22">
        <v>4.5999999999999999E-2</v>
      </c>
      <c r="N36">
        <v>-0.2</v>
      </c>
    </row>
    <row r="37" spans="1:14">
      <c r="A37" t="s">
        <v>25</v>
      </c>
      <c r="B37">
        <v>154</v>
      </c>
      <c r="C37">
        <v>142</v>
      </c>
      <c r="D37">
        <v>151</v>
      </c>
      <c r="E37">
        <v>150</v>
      </c>
      <c r="F37">
        <v>145</v>
      </c>
      <c r="G37">
        <v>-5</v>
      </c>
      <c r="H37">
        <v>4.9000000000000004</v>
      </c>
      <c r="I37">
        <v>4.5</v>
      </c>
      <c r="J37">
        <v>4.8</v>
      </c>
      <c r="K37">
        <v>4.7</v>
      </c>
      <c r="L37">
        <v>4.5999999999999996</v>
      </c>
      <c r="M37" s="22">
        <v>4.5999999999999999E-2</v>
      </c>
      <c r="N37">
        <v>-0.1</v>
      </c>
    </row>
    <row r="38" spans="1:14">
      <c r="A38" t="s">
        <v>26</v>
      </c>
      <c r="B38">
        <v>26</v>
      </c>
      <c r="C38">
        <v>28</v>
      </c>
      <c r="D38">
        <v>28</v>
      </c>
      <c r="E38">
        <v>28</v>
      </c>
      <c r="F38">
        <v>27</v>
      </c>
      <c r="G38">
        <v>-1</v>
      </c>
      <c r="H38">
        <v>4.7</v>
      </c>
      <c r="I38">
        <v>5.0999999999999996</v>
      </c>
      <c r="J38">
        <v>5</v>
      </c>
      <c r="K38">
        <v>5</v>
      </c>
      <c r="L38">
        <v>4.9000000000000004</v>
      </c>
      <c r="M38" s="22">
        <v>4.9000000000000002E-2</v>
      </c>
      <c r="N38">
        <v>-0.1</v>
      </c>
    </row>
    <row r="39" spans="1:14">
      <c r="A39" t="s">
        <v>27</v>
      </c>
      <c r="B39">
        <v>44</v>
      </c>
      <c r="C39">
        <v>45</v>
      </c>
      <c r="D39">
        <v>47</v>
      </c>
      <c r="E39">
        <v>48</v>
      </c>
      <c r="F39">
        <v>46</v>
      </c>
      <c r="G39">
        <v>-2</v>
      </c>
      <c r="H39">
        <v>4</v>
      </c>
      <c r="I39">
        <v>4.0999999999999996</v>
      </c>
      <c r="J39">
        <v>4.2</v>
      </c>
      <c r="K39">
        <v>4.3</v>
      </c>
      <c r="L39">
        <v>4.0999999999999996</v>
      </c>
      <c r="M39" s="22">
        <v>4.0999999999999995E-2</v>
      </c>
      <c r="N39">
        <v>-0.2</v>
      </c>
    </row>
    <row r="40" spans="1:14">
      <c r="A40" t="s">
        <v>28</v>
      </c>
      <c r="B40">
        <v>64</v>
      </c>
      <c r="C40">
        <v>68</v>
      </c>
      <c r="D40">
        <v>69</v>
      </c>
      <c r="E40">
        <v>62</v>
      </c>
      <c r="F40">
        <v>67</v>
      </c>
      <c r="G40">
        <v>5</v>
      </c>
      <c r="H40">
        <v>3.9</v>
      </c>
      <c r="I40">
        <v>4.0999999999999996</v>
      </c>
      <c r="J40">
        <v>4.2</v>
      </c>
      <c r="K40">
        <v>3.8</v>
      </c>
      <c r="L40">
        <v>4.0999999999999996</v>
      </c>
      <c r="M40" s="22">
        <v>4.0999999999999995E-2</v>
      </c>
      <c r="N40">
        <v>0.3</v>
      </c>
    </row>
    <row r="41" spans="1:14">
      <c r="A41" t="s">
        <v>29</v>
      </c>
      <c r="B41">
        <v>34</v>
      </c>
      <c r="C41">
        <v>36</v>
      </c>
      <c r="D41">
        <v>38</v>
      </c>
      <c r="E41">
        <v>37</v>
      </c>
      <c r="F41">
        <v>34</v>
      </c>
      <c r="G41">
        <v>-3</v>
      </c>
      <c r="H41">
        <v>4.5999999999999996</v>
      </c>
      <c r="I41">
        <v>4.8</v>
      </c>
      <c r="J41">
        <v>5.0999999999999996</v>
      </c>
      <c r="K41">
        <v>5</v>
      </c>
      <c r="L41">
        <v>4.5999999999999996</v>
      </c>
      <c r="M41" s="22">
        <v>4.5999999999999999E-2</v>
      </c>
      <c r="N41">
        <v>-0.4</v>
      </c>
    </row>
    <row r="42" spans="1:14">
      <c r="A42" t="s">
        <v>30</v>
      </c>
      <c r="B42">
        <v>212</v>
      </c>
      <c r="C42">
        <v>246</v>
      </c>
      <c r="D42">
        <v>212</v>
      </c>
      <c r="E42">
        <v>205</v>
      </c>
      <c r="F42">
        <v>226</v>
      </c>
      <c r="G42">
        <v>21</v>
      </c>
      <c r="H42">
        <v>4.5999999999999996</v>
      </c>
      <c r="I42">
        <v>5.3</v>
      </c>
      <c r="J42">
        <v>4.5999999999999996</v>
      </c>
      <c r="K42">
        <v>4.5</v>
      </c>
      <c r="L42">
        <v>4.9000000000000004</v>
      </c>
      <c r="M42" s="22">
        <v>4.9000000000000002E-2</v>
      </c>
      <c r="N42">
        <v>0.4</v>
      </c>
    </row>
    <row r="43" spans="1:14">
      <c r="A43" t="s">
        <v>31</v>
      </c>
      <c r="B43">
        <v>47</v>
      </c>
      <c r="C43">
        <v>48</v>
      </c>
      <c r="D43">
        <v>48</v>
      </c>
      <c r="E43">
        <v>49</v>
      </c>
      <c r="F43">
        <v>49</v>
      </c>
      <c r="G43">
        <v>0</v>
      </c>
      <c r="H43">
        <v>5</v>
      </c>
      <c r="I43">
        <v>5.0999999999999996</v>
      </c>
      <c r="J43">
        <v>5</v>
      </c>
      <c r="K43">
        <v>5.0999999999999996</v>
      </c>
      <c r="L43">
        <v>5.0999999999999996</v>
      </c>
      <c r="M43" s="22">
        <v>5.0999999999999997E-2</v>
      </c>
      <c r="N43">
        <v>0</v>
      </c>
    </row>
    <row r="44" spans="1:14">
      <c r="A44" t="s">
        <v>32</v>
      </c>
      <c r="B44">
        <v>410</v>
      </c>
      <c r="C44">
        <v>497</v>
      </c>
      <c r="D44">
        <v>588</v>
      </c>
      <c r="E44">
        <v>530</v>
      </c>
      <c r="F44">
        <v>426</v>
      </c>
      <c r="G44">
        <v>-104</v>
      </c>
      <c r="H44">
        <v>4</v>
      </c>
      <c r="I44">
        <v>4.8</v>
      </c>
      <c r="J44">
        <v>5.6</v>
      </c>
      <c r="K44">
        <v>5</v>
      </c>
      <c r="L44">
        <v>4.0999999999999996</v>
      </c>
      <c r="M44" s="22">
        <v>4.0999999999999995E-2</v>
      </c>
      <c r="N44">
        <v>-0.9</v>
      </c>
    </row>
    <row r="45" spans="1:14">
      <c r="A45" t="s">
        <v>33</v>
      </c>
      <c r="B45">
        <v>268</v>
      </c>
      <c r="C45">
        <v>295</v>
      </c>
      <c r="D45">
        <v>285</v>
      </c>
      <c r="E45">
        <v>281</v>
      </c>
      <c r="F45">
        <v>257</v>
      </c>
      <c r="G45">
        <v>-24</v>
      </c>
      <c r="H45">
        <v>5.0999999999999996</v>
      </c>
      <c r="I45">
        <v>5.5</v>
      </c>
      <c r="J45">
        <v>5.3</v>
      </c>
      <c r="K45">
        <v>5.2</v>
      </c>
      <c r="L45">
        <v>4.8</v>
      </c>
      <c r="M45" s="22">
        <v>4.8000000000000001E-2</v>
      </c>
      <c r="N45">
        <v>-0.4</v>
      </c>
    </row>
    <row r="46" spans="1:14">
      <c r="A46" t="s">
        <v>34</v>
      </c>
      <c r="B46">
        <v>22</v>
      </c>
      <c r="C46">
        <v>22</v>
      </c>
      <c r="D46">
        <v>22</v>
      </c>
      <c r="E46">
        <v>23</v>
      </c>
      <c r="F46">
        <v>23</v>
      </c>
      <c r="G46">
        <v>0</v>
      </c>
      <c r="H46">
        <v>4.7</v>
      </c>
      <c r="I46">
        <v>4.7</v>
      </c>
      <c r="J46">
        <v>4.7</v>
      </c>
      <c r="K46">
        <v>4.9000000000000004</v>
      </c>
      <c r="L46">
        <v>4.9000000000000004</v>
      </c>
      <c r="M46" s="22">
        <v>4.9000000000000002E-2</v>
      </c>
      <c r="N46">
        <v>0</v>
      </c>
    </row>
    <row r="47" spans="1:14">
      <c r="A47" t="s">
        <v>35</v>
      </c>
      <c r="B47">
        <v>283</v>
      </c>
      <c r="C47">
        <v>259</v>
      </c>
      <c r="D47">
        <v>289</v>
      </c>
      <c r="E47">
        <v>281</v>
      </c>
      <c r="F47">
        <v>253</v>
      </c>
      <c r="G47">
        <v>-28</v>
      </c>
      <c r="H47">
        <v>4.8</v>
      </c>
      <c r="I47">
        <v>4.3</v>
      </c>
      <c r="J47">
        <v>4.8</v>
      </c>
      <c r="K47">
        <v>4.7</v>
      </c>
      <c r="L47">
        <v>4.2</v>
      </c>
      <c r="M47" s="22">
        <v>4.2000000000000003E-2</v>
      </c>
      <c r="N47">
        <v>-0.5</v>
      </c>
    </row>
    <row r="48" spans="1:14">
      <c r="A48" t="s">
        <v>36</v>
      </c>
      <c r="B48">
        <v>110</v>
      </c>
      <c r="C48">
        <v>101</v>
      </c>
      <c r="D48">
        <v>110</v>
      </c>
      <c r="E48">
        <v>98</v>
      </c>
      <c r="F48">
        <v>104</v>
      </c>
      <c r="G48">
        <v>6</v>
      </c>
      <c r="H48">
        <v>5.8</v>
      </c>
      <c r="I48">
        <v>5.3</v>
      </c>
      <c r="J48">
        <v>5.8</v>
      </c>
      <c r="K48">
        <v>5.2</v>
      </c>
      <c r="L48">
        <v>5.5</v>
      </c>
      <c r="M48" s="22">
        <v>5.5E-2</v>
      </c>
      <c r="N48">
        <v>0.3</v>
      </c>
    </row>
    <row r="49" spans="1:14">
      <c r="A49" t="s">
        <v>37</v>
      </c>
      <c r="B49">
        <v>96</v>
      </c>
      <c r="C49">
        <v>89</v>
      </c>
      <c r="D49">
        <v>87</v>
      </c>
      <c r="E49">
        <v>85</v>
      </c>
      <c r="F49">
        <v>86</v>
      </c>
      <c r="G49">
        <v>1</v>
      </c>
      <c r="H49">
        <v>4.5999999999999996</v>
      </c>
      <c r="I49">
        <v>4.2</v>
      </c>
      <c r="J49">
        <v>4.0999999999999996</v>
      </c>
      <c r="K49">
        <v>4.0999999999999996</v>
      </c>
      <c r="L49">
        <v>4.0999999999999996</v>
      </c>
      <c r="M49" s="22">
        <v>4.0999999999999995E-2</v>
      </c>
      <c r="N49">
        <v>0</v>
      </c>
    </row>
    <row r="50" spans="1:14">
      <c r="A50" t="s">
        <v>38</v>
      </c>
      <c r="B50">
        <v>291</v>
      </c>
      <c r="C50">
        <v>291</v>
      </c>
      <c r="D50">
        <v>272</v>
      </c>
      <c r="E50">
        <v>245</v>
      </c>
      <c r="F50">
        <v>261</v>
      </c>
      <c r="G50">
        <v>16</v>
      </c>
      <c r="H50">
        <v>4.5</v>
      </c>
      <c r="I50">
        <v>4.5</v>
      </c>
      <c r="J50">
        <v>4.2</v>
      </c>
      <c r="K50">
        <v>3.8</v>
      </c>
      <c r="L50">
        <v>4</v>
      </c>
      <c r="M50" s="22">
        <v>0.04</v>
      </c>
      <c r="N50">
        <v>0.2</v>
      </c>
    </row>
    <row r="51" spans="1:14">
      <c r="A51" t="s">
        <v>39</v>
      </c>
      <c r="B51">
        <v>27</v>
      </c>
      <c r="C51">
        <v>28</v>
      </c>
      <c r="D51">
        <v>28</v>
      </c>
      <c r="E51">
        <v>27</v>
      </c>
      <c r="F51">
        <v>26</v>
      </c>
      <c r="G51">
        <v>-1</v>
      </c>
      <c r="H51">
        <v>5</v>
      </c>
      <c r="I51">
        <v>5.0999999999999996</v>
      </c>
      <c r="J51">
        <v>5.2</v>
      </c>
      <c r="K51">
        <v>5</v>
      </c>
      <c r="L51">
        <v>4.8</v>
      </c>
      <c r="M51" s="22">
        <v>4.8000000000000001E-2</v>
      </c>
      <c r="N51">
        <v>-0.2</v>
      </c>
    </row>
    <row r="52" spans="1:14">
      <c r="A52" t="s">
        <v>40</v>
      </c>
      <c r="B52">
        <v>134</v>
      </c>
      <c r="C52">
        <v>125</v>
      </c>
      <c r="D52">
        <v>144</v>
      </c>
      <c r="E52">
        <v>139</v>
      </c>
      <c r="F52">
        <v>123</v>
      </c>
      <c r="G52">
        <v>-16</v>
      </c>
      <c r="H52">
        <v>5.4</v>
      </c>
      <c r="I52">
        <v>4.9000000000000004</v>
      </c>
      <c r="J52">
        <v>5.6</v>
      </c>
      <c r="K52">
        <v>5.4</v>
      </c>
      <c r="L52">
        <v>4.8</v>
      </c>
      <c r="M52" s="22">
        <v>4.8000000000000001E-2</v>
      </c>
      <c r="N52">
        <v>-0.6</v>
      </c>
    </row>
    <row r="53" spans="1:14">
      <c r="A53" t="s">
        <v>41</v>
      </c>
      <c r="B53">
        <v>21</v>
      </c>
      <c r="C53">
        <v>21</v>
      </c>
      <c r="D53">
        <v>23</v>
      </c>
      <c r="E53">
        <v>21</v>
      </c>
      <c r="F53">
        <v>22</v>
      </c>
      <c r="G53">
        <v>1</v>
      </c>
      <c r="H53">
        <v>4.3</v>
      </c>
      <c r="I53">
        <v>4.3</v>
      </c>
      <c r="J53">
        <v>4.7</v>
      </c>
      <c r="K53">
        <v>4.3</v>
      </c>
      <c r="L53">
        <v>4.5</v>
      </c>
      <c r="M53" s="22">
        <v>4.4999999999999998E-2</v>
      </c>
      <c r="N53">
        <v>0.2</v>
      </c>
    </row>
    <row r="54" spans="1:14">
      <c r="A54" t="s">
        <v>42</v>
      </c>
      <c r="B54">
        <v>165</v>
      </c>
      <c r="C54">
        <v>163</v>
      </c>
      <c r="D54">
        <v>165</v>
      </c>
      <c r="E54">
        <v>170</v>
      </c>
      <c r="F54">
        <v>145</v>
      </c>
      <c r="G54">
        <v>-25</v>
      </c>
      <c r="H54">
        <v>4.7</v>
      </c>
      <c r="I54">
        <v>4.5999999999999996</v>
      </c>
      <c r="J54">
        <v>4.5999999999999996</v>
      </c>
      <c r="K54">
        <v>4.8</v>
      </c>
      <c r="L54">
        <v>4.0999999999999996</v>
      </c>
      <c r="M54" s="22">
        <v>4.0999999999999995E-2</v>
      </c>
      <c r="N54">
        <v>-0.7</v>
      </c>
    </row>
    <row r="55" spans="1:14">
      <c r="A55" t="s">
        <v>43</v>
      </c>
      <c r="B55">
        <v>568</v>
      </c>
      <c r="C55">
        <v>593</v>
      </c>
      <c r="D55">
        <v>650</v>
      </c>
      <c r="E55">
        <v>560</v>
      </c>
      <c r="F55">
        <v>554</v>
      </c>
      <c r="G55">
        <v>-6</v>
      </c>
      <c r="H55">
        <v>3.9</v>
      </c>
      <c r="I55">
        <v>4</v>
      </c>
      <c r="J55">
        <v>4.3</v>
      </c>
      <c r="K55">
        <v>3.8</v>
      </c>
      <c r="L55">
        <v>3.7</v>
      </c>
      <c r="M55" s="22">
        <v>3.7000000000000005E-2</v>
      </c>
      <c r="N55">
        <v>-0.1</v>
      </c>
    </row>
    <row r="56" spans="1:14">
      <c r="A56" t="s">
        <v>44</v>
      </c>
      <c r="B56">
        <v>74</v>
      </c>
      <c r="C56">
        <v>76</v>
      </c>
      <c r="D56">
        <v>68</v>
      </c>
      <c r="E56">
        <v>74</v>
      </c>
      <c r="F56">
        <v>78</v>
      </c>
      <c r="G56">
        <v>4</v>
      </c>
      <c r="H56">
        <v>4.0999999999999996</v>
      </c>
      <c r="I56">
        <v>4.0999999999999996</v>
      </c>
      <c r="J56">
        <v>3.7</v>
      </c>
      <c r="K56">
        <v>4</v>
      </c>
      <c r="L56">
        <v>4.2</v>
      </c>
      <c r="M56" s="22">
        <v>4.2000000000000003E-2</v>
      </c>
      <c r="N56">
        <v>0.2</v>
      </c>
    </row>
    <row r="57" spans="1:14">
      <c r="A57" t="s">
        <v>45</v>
      </c>
      <c r="B57">
        <v>16</v>
      </c>
      <c r="C57">
        <v>17</v>
      </c>
      <c r="D57">
        <v>18</v>
      </c>
      <c r="E57">
        <v>16</v>
      </c>
      <c r="F57">
        <v>15</v>
      </c>
      <c r="G57">
        <v>-1</v>
      </c>
      <c r="H57">
        <v>4.9000000000000004</v>
      </c>
      <c r="I57">
        <v>5.0999999999999996</v>
      </c>
      <c r="J57">
        <v>5.4</v>
      </c>
      <c r="K57">
        <v>4.8</v>
      </c>
      <c r="L57">
        <v>4.5999999999999996</v>
      </c>
      <c r="M57" s="22">
        <v>4.5999999999999999E-2</v>
      </c>
      <c r="N57">
        <v>-0.2</v>
      </c>
    </row>
    <row r="58" spans="1:14">
      <c r="A58" t="s">
        <v>46</v>
      </c>
      <c r="B58">
        <v>251</v>
      </c>
      <c r="C58">
        <v>188</v>
      </c>
      <c r="D58">
        <v>238</v>
      </c>
      <c r="E58">
        <v>217</v>
      </c>
      <c r="F58">
        <v>220</v>
      </c>
      <c r="G58">
        <v>3</v>
      </c>
      <c r="H58">
        <v>5.6</v>
      </c>
      <c r="I58">
        <v>4.2</v>
      </c>
      <c r="J58">
        <v>5.3</v>
      </c>
      <c r="K58">
        <v>4.8</v>
      </c>
      <c r="L58">
        <v>4.9000000000000004</v>
      </c>
      <c r="M58" s="22">
        <v>4.9000000000000002E-2</v>
      </c>
      <c r="N58">
        <v>0.1</v>
      </c>
    </row>
    <row r="59" spans="1:14">
      <c r="A59" t="s">
        <v>47</v>
      </c>
      <c r="B59">
        <v>143</v>
      </c>
      <c r="C59">
        <v>127</v>
      </c>
      <c r="D59">
        <v>136</v>
      </c>
      <c r="E59">
        <v>137</v>
      </c>
      <c r="F59">
        <v>146</v>
      </c>
      <c r="G59">
        <v>9</v>
      </c>
      <c r="H59">
        <v>3.8</v>
      </c>
      <c r="I59">
        <v>3.3</v>
      </c>
      <c r="J59">
        <v>3.6</v>
      </c>
      <c r="K59">
        <v>3.6</v>
      </c>
      <c r="L59">
        <v>3.8</v>
      </c>
      <c r="M59" s="22">
        <v>3.7999999999999999E-2</v>
      </c>
      <c r="N59">
        <v>0.2</v>
      </c>
    </row>
    <row r="60" spans="1:14">
      <c r="A60" t="s">
        <v>48</v>
      </c>
      <c r="B60">
        <v>45</v>
      </c>
      <c r="C60">
        <v>47</v>
      </c>
      <c r="D60">
        <v>47</v>
      </c>
      <c r="E60">
        <v>43</v>
      </c>
      <c r="F60">
        <v>40</v>
      </c>
      <c r="G60">
        <v>-3</v>
      </c>
      <c r="H60">
        <v>5.9</v>
      </c>
      <c r="I60">
        <v>6.2</v>
      </c>
      <c r="J60">
        <v>6.1</v>
      </c>
      <c r="K60">
        <v>5.6</v>
      </c>
      <c r="L60">
        <v>5.3</v>
      </c>
      <c r="M60" s="22">
        <v>5.2999999999999999E-2</v>
      </c>
      <c r="N60">
        <v>-0.3</v>
      </c>
    </row>
    <row r="61" spans="1:14">
      <c r="A61" t="s">
        <v>49</v>
      </c>
      <c r="B61">
        <v>141</v>
      </c>
      <c r="C61">
        <v>134</v>
      </c>
      <c r="D61">
        <v>142</v>
      </c>
      <c r="E61">
        <v>137</v>
      </c>
      <c r="F61">
        <v>140</v>
      </c>
      <c r="G61">
        <v>3</v>
      </c>
      <c r="H61">
        <v>4.4000000000000004</v>
      </c>
      <c r="I61">
        <v>4.2</v>
      </c>
      <c r="J61">
        <v>4.4000000000000004</v>
      </c>
      <c r="K61">
        <v>4.3</v>
      </c>
      <c r="L61">
        <v>4.4000000000000004</v>
      </c>
      <c r="M61" s="22">
        <v>4.4000000000000004E-2</v>
      </c>
      <c r="N61">
        <v>0.1</v>
      </c>
    </row>
    <row r="62" spans="1:14">
      <c r="A62" t="s">
        <v>50</v>
      </c>
      <c r="B62">
        <v>15</v>
      </c>
      <c r="C62">
        <v>15</v>
      </c>
      <c r="D62">
        <v>14</v>
      </c>
      <c r="E62">
        <v>14</v>
      </c>
      <c r="F62">
        <v>15</v>
      </c>
      <c r="G62">
        <v>1</v>
      </c>
      <c r="H62">
        <v>4.9000000000000004</v>
      </c>
      <c r="I62">
        <v>4.8</v>
      </c>
      <c r="J62">
        <v>4.5</v>
      </c>
      <c r="K62">
        <v>4.5</v>
      </c>
      <c r="L62">
        <v>4.8</v>
      </c>
      <c r="M62" s="22">
        <v>4.8000000000000001E-2</v>
      </c>
      <c r="N62">
        <v>0.3</v>
      </c>
    </row>
    <row r="63" spans="1:14">
      <c r="A63" t="s">
        <v>485</v>
      </c>
      <c r="M63" s="22"/>
    </row>
    <row r="64" spans="1:14">
      <c r="A64" t="s">
        <v>486</v>
      </c>
      <c r="M64" s="22"/>
    </row>
  </sheetData>
  <hyperlinks>
    <hyperlink ref="A1" r:id="rId1" location="jlt_jltst_tbl1.f.p" xr:uid="{CA9ACE70-7267-45FF-8C8F-004D8BBE6203}"/>
  </hyperlinks>
  <pageMargins left="0.7" right="0.7" top="0.75" bottom="0.75" header="0.3" footer="0.3"/>
  <pageSetup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1CDF-CA9F-4B91-B993-0A926AACC99A}">
  <dimension ref="A1:AW222"/>
  <sheetViews>
    <sheetView workbookViewId="0">
      <pane ySplit="4" topLeftCell="A35" activePane="bottomLeft" state="frozen"/>
      <selection pane="bottomLeft" activeCell="E57" sqref="E57"/>
    </sheetView>
  </sheetViews>
  <sheetFormatPr defaultColWidth="8.85546875" defaultRowHeight="15"/>
  <cols>
    <col min="1" max="1" width="21.7109375" customWidth="1"/>
    <col min="2" max="4" width="20.5703125" customWidth="1"/>
    <col min="5" max="5" width="24.140625" customWidth="1"/>
    <col min="6" max="8" width="20.5703125" customWidth="1"/>
    <col min="10" max="10" width="20.5703125" customWidth="1"/>
    <col min="11" max="11" width="27.5703125" customWidth="1"/>
    <col min="12" max="12" width="26.28515625" customWidth="1"/>
    <col min="13" max="13" width="13.28515625" customWidth="1"/>
    <col min="14" max="14" width="8.85546875" customWidth="1"/>
    <col min="16" max="16" width="15.140625" customWidth="1"/>
    <col min="19" max="19" width="18.7109375" customWidth="1"/>
    <col min="35" max="35" width="22.28515625" customWidth="1"/>
    <col min="36" max="36" width="14" customWidth="1"/>
    <col min="41" max="41" width="19.28515625" customWidth="1"/>
    <col min="42" max="42" width="18.42578125" customWidth="1"/>
    <col min="44" max="44" width="15.28515625" bestFit="1" customWidth="1"/>
    <col min="45" max="45" width="13.28515625" bestFit="1" customWidth="1"/>
  </cols>
  <sheetData>
    <row r="1" spans="1:49" ht="15" customHeight="1">
      <c r="A1" t="s">
        <v>351</v>
      </c>
      <c r="J1" s="7" t="s">
        <v>347</v>
      </c>
      <c r="K1" s="24" t="s">
        <v>203</v>
      </c>
    </row>
    <row r="2" spans="1:49" ht="15" customHeight="1">
      <c r="A2" t="s">
        <v>341</v>
      </c>
      <c r="J2" s="7" t="s">
        <v>52</v>
      </c>
      <c r="K2" s="24" t="s">
        <v>231</v>
      </c>
      <c r="L2" t="s">
        <v>241</v>
      </c>
    </row>
    <row r="3" spans="1:49" ht="15" customHeight="1">
      <c r="AN3" t="s">
        <v>278</v>
      </c>
      <c r="AO3" t="s">
        <v>123</v>
      </c>
      <c r="AP3" t="s">
        <v>268</v>
      </c>
      <c r="AQ3" t="s">
        <v>124</v>
      </c>
      <c r="AR3" t="s">
        <v>269</v>
      </c>
      <c r="AS3" t="s">
        <v>270</v>
      </c>
      <c r="AT3" t="s">
        <v>271</v>
      </c>
      <c r="AU3" t="s">
        <v>272</v>
      </c>
      <c r="AV3" t="s">
        <v>273</v>
      </c>
      <c r="AW3" t="s">
        <v>274</v>
      </c>
    </row>
    <row r="4" spans="1:49" ht="35.450000000000003" customHeight="1">
      <c r="A4" t="s">
        <v>53</v>
      </c>
      <c r="B4" s="232" t="s">
        <v>230</v>
      </c>
      <c r="C4" s="275" t="s">
        <v>487</v>
      </c>
      <c r="D4" s="232" t="s">
        <v>434</v>
      </c>
      <c r="E4" s="232" t="s">
        <v>432</v>
      </c>
      <c r="F4" s="149"/>
      <c r="H4" s="149"/>
      <c r="I4" s="149"/>
      <c r="J4" s="149"/>
      <c r="AN4" t="s">
        <v>298</v>
      </c>
      <c r="AO4">
        <v>2018</v>
      </c>
      <c r="AP4">
        <v>3</v>
      </c>
      <c r="AQ4">
        <v>2</v>
      </c>
      <c r="AR4" t="s">
        <v>345</v>
      </c>
      <c r="AS4">
        <v>0</v>
      </c>
      <c r="AT4" t="s">
        <v>275</v>
      </c>
      <c r="AU4" t="s">
        <v>275</v>
      </c>
      <c r="AV4">
        <v>0</v>
      </c>
      <c r="AW4" s="10">
        <v>148078000</v>
      </c>
    </row>
    <row r="5" spans="1:49" ht="15" customHeight="1">
      <c r="A5" t="s">
        <v>0</v>
      </c>
      <c r="B5" s="112">
        <v>1843400</v>
      </c>
      <c r="C5" s="276">
        <v>2214900</v>
      </c>
      <c r="D5" s="112">
        <f>(C5-B5)</f>
        <v>371500</v>
      </c>
      <c r="E5" s="105">
        <f t="shared" ref="E5:E36" si="0">D5/B5</f>
        <v>0.20152978192470436</v>
      </c>
      <c r="F5" s="112"/>
      <c r="H5" s="206"/>
      <c r="I5" s="206"/>
      <c r="J5" s="54"/>
      <c r="AM5" t="s">
        <v>298</v>
      </c>
      <c r="AN5">
        <v>2019</v>
      </c>
      <c r="AO5">
        <v>3</v>
      </c>
      <c r="AP5">
        <v>2</v>
      </c>
      <c r="AQ5" t="s">
        <v>345</v>
      </c>
      <c r="AR5">
        <v>0</v>
      </c>
      <c r="AS5" t="s">
        <v>275</v>
      </c>
      <c r="AT5" t="s">
        <v>275</v>
      </c>
      <c r="AU5">
        <v>0</v>
      </c>
      <c r="AV5" s="10">
        <v>150135000</v>
      </c>
    </row>
    <row r="6" spans="1:49" ht="17.25" customHeight="1">
      <c r="A6" t="s">
        <v>1</v>
      </c>
      <c r="B6" s="112">
        <v>283500</v>
      </c>
      <c r="C6" s="276">
        <v>339000</v>
      </c>
      <c r="D6" s="112">
        <f t="shared" ref="D6:D55" si="1">(C6-B6)</f>
        <v>55500</v>
      </c>
      <c r="E6" s="105">
        <f t="shared" si="0"/>
        <v>0.19576719576719576</v>
      </c>
      <c r="F6" s="112"/>
      <c r="H6" t="s">
        <v>278</v>
      </c>
      <c r="I6" t="s">
        <v>123</v>
      </c>
      <c r="J6" t="s">
        <v>268</v>
      </c>
      <c r="K6" t="s">
        <v>124</v>
      </c>
      <c r="L6" t="s">
        <v>269</v>
      </c>
      <c r="M6" t="s">
        <v>270</v>
      </c>
      <c r="N6" t="s">
        <v>271</v>
      </c>
      <c r="O6" t="s">
        <v>272</v>
      </c>
      <c r="P6" t="s">
        <v>273</v>
      </c>
      <c r="Q6" t="s">
        <v>274</v>
      </c>
      <c r="R6" t="s">
        <v>388</v>
      </c>
      <c r="S6" t="s">
        <v>389</v>
      </c>
      <c r="T6" t="s">
        <v>390</v>
      </c>
      <c r="U6" t="s">
        <v>391</v>
      </c>
      <c r="V6" t="s">
        <v>392</v>
      </c>
      <c r="AM6" t="s">
        <v>298</v>
      </c>
      <c r="AN6">
        <v>2020</v>
      </c>
      <c r="AO6">
        <v>3</v>
      </c>
      <c r="AP6">
        <v>2</v>
      </c>
      <c r="AQ6" t="s">
        <v>345</v>
      </c>
      <c r="AR6">
        <v>0</v>
      </c>
      <c r="AS6" t="s">
        <v>275</v>
      </c>
      <c r="AT6" t="s">
        <v>275</v>
      </c>
      <c r="AU6">
        <v>0</v>
      </c>
      <c r="AV6" s="10">
        <v>152523000</v>
      </c>
    </row>
    <row r="7" spans="1:49" ht="15" customHeight="1">
      <c r="A7" t="s">
        <v>2</v>
      </c>
      <c r="B7" s="112">
        <v>2652900</v>
      </c>
      <c r="C7" s="276">
        <v>3253700</v>
      </c>
      <c r="D7" s="112">
        <f t="shared" si="1"/>
        <v>600800</v>
      </c>
      <c r="E7" s="105">
        <f t="shared" si="0"/>
        <v>0.22646914697123902</v>
      </c>
      <c r="F7" s="112"/>
      <c r="H7" t="s">
        <v>298</v>
      </c>
      <c r="I7">
        <v>2021</v>
      </c>
      <c r="J7">
        <v>3</v>
      </c>
      <c r="K7">
        <v>7</v>
      </c>
      <c r="L7" t="s">
        <v>459</v>
      </c>
      <c r="M7">
        <v>0</v>
      </c>
      <c r="N7" t="s">
        <v>275</v>
      </c>
      <c r="O7" t="s">
        <v>275</v>
      </c>
      <c r="P7">
        <v>0</v>
      </c>
      <c r="Q7" s="10">
        <v>146759000</v>
      </c>
      <c r="R7">
        <v>0</v>
      </c>
      <c r="S7">
        <v>0</v>
      </c>
      <c r="T7">
        <v>0</v>
      </c>
      <c r="U7">
        <v>0.63842334000000001</v>
      </c>
      <c r="V7">
        <v>5.38867545</v>
      </c>
      <c r="AB7" t="s">
        <v>298</v>
      </c>
      <c r="AC7">
        <v>2021</v>
      </c>
      <c r="AD7">
        <v>3</v>
      </c>
      <c r="AE7">
        <v>2</v>
      </c>
      <c r="AF7" t="s">
        <v>345</v>
      </c>
      <c r="AG7">
        <v>0</v>
      </c>
      <c r="AH7" t="s">
        <v>275</v>
      </c>
      <c r="AI7" t="s">
        <v>275</v>
      </c>
      <c r="AJ7">
        <v>0</v>
      </c>
      <c r="AK7" s="10">
        <v>143272000</v>
      </c>
    </row>
    <row r="8" spans="1:49">
      <c r="A8" t="s">
        <v>3</v>
      </c>
      <c r="B8" s="112">
        <v>1167000</v>
      </c>
      <c r="C8" s="276">
        <v>1385800</v>
      </c>
      <c r="D8" s="112">
        <f t="shared" si="1"/>
        <v>218800</v>
      </c>
      <c r="E8" s="105">
        <f t="shared" si="0"/>
        <v>0.18748928877463583</v>
      </c>
      <c r="F8" s="112"/>
      <c r="H8" t="s">
        <v>298</v>
      </c>
      <c r="I8">
        <v>2022</v>
      </c>
      <c r="J8">
        <v>3</v>
      </c>
      <c r="K8">
        <v>7</v>
      </c>
      <c r="L8" t="s">
        <v>459</v>
      </c>
      <c r="M8">
        <v>0</v>
      </c>
      <c r="N8" t="s">
        <v>275</v>
      </c>
      <c r="O8" t="s">
        <v>275</v>
      </c>
      <c r="P8">
        <v>0</v>
      </c>
      <c r="Q8" s="10">
        <v>153049000</v>
      </c>
      <c r="R8">
        <v>0</v>
      </c>
      <c r="S8">
        <v>0</v>
      </c>
      <c r="T8">
        <v>0</v>
      </c>
      <c r="U8">
        <v>0.45683380000000001</v>
      </c>
      <c r="V8">
        <v>4.2859381699999997</v>
      </c>
      <c r="Z8" t="s">
        <v>298</v>
      </c>
      <c r="AA8">
        <v>2022</v>
      </c>
      <c r="AB8">
        <v>3</v>
      </c>
      <c r="AC8">
        <v>2</v>
      </c>
      <c r="AD8" t="s">
        <v>345</v>
      </c>
      <c r="AE8">
        <v>0</v>
      </c>
      <c r="AF8" t="s">
        <v>275</v>
      </c>
      <c r="AG8" t="s">
        <v>275</v>
      </c>
      <c r="AH8">
        <v>0</v>
      </c>
      <c r="AI8" s="10">
        <v>150458000</v>
      </c>
    </row>
    <row r="9" spans="1:49" ht="17.25" customHeight="1">
      <c r="A9" t="s">
        <v>4</v>
      </c>
      <c r="B9" s="112">
        <v>14919800</v>
      </c>
      <c r="C9" s="276">
        <v>18011200</v>
      </c>
      <c r="D9" s="112">
        <f t="shared" si="1"/>
        <v>3091400</v>
      </c>
      <c r="E9" s="105">
        <f t="shared" si="0"/>
        <v>0.20720116891647342</v>
      </c>
      <c r="F9" s="112"/>
      <c r="H9" t="s">
        <v>298</v>
      </c>
      <c r="I9">
        <v>2023</v>
      </c>
      <c r="J9">
        <v>3</v>
      </c>
      <c r="K9">
        <v>7</v>
      </c>
      <c r="L9" t="s">
        <v>459</v>
      </c>
      <c r="M9">
        <v>0</v>
      </c>
      <c r="N9" t="s">
        <v>275</v>
      </c>
      <c r="O9" t="s">
        <v>275</v>
      </c>
      <c r="P9">
        <v>0</v>
      </c>
      <c r="Q9" s="10">
        <v>156019000</v>
      </c>
      <c r="R9">
        <v>0</v>
      </c>
      <c r="S9">
        <v>0</v>
      </c>
      <c r="T9">
        <v>0</v>
      </c>
      <c r="U9">
        <v>9.4950309999999996E-2</v>
      </c>
      <c r="V9">
        <v>1.9405549799999999</v>
      </c>
      <c r="Z9" t="s">
        <v>298</v>
      </c>
      <c r="AA9">
        <v>2023</v>
      </c>
      <c r="AB9">
        <v>3</v>
      </c>
      <c r="AC9">
        <v>2</v>
      </c>
      <c r="AD9" t="s">
        <v>345</v>
      </c>
      <c r="AE9">
        <v>0</v>
      </c>
      <c r="AF9" t="s">
        <v>275</v>
      </c>
      <c r="AG9" t="s">
        <v>275</v>
      </c>
      <c r="AH9">
        <v>0</v>
      </c>
      <c r="AI9" s="10">
        <v>155350000</v>
      </c>
    </row>
    <row r="10" spans="1:49" ht="17.25" customHeight="1">
      <c r="A10" t="s">
        <v>366</v>
      </c>
      <c r="B10" s="112">
        <v>2443300</v>
      </c>
      <c r="C10" s="276">
        <v>2991500</v>
      </c>
      <c r="D10" s="112">
        <f t="shared" si="1"/>
        <v>548200</v>
      </c>
      <c r="E10" s="105">
        <f t="shared" si="0"/>
        <v>0.22436868170097818</v>
      </c>
      <c r="F10" s="112"/>
      <c r="H10" t="s">
        <v>298</v>
      </c>
      <c r="I10">
        <v>2024</v>
      </c>
      <c r="J10">
        <v>3</v>
      </c>
      <c r="K10">
        <v>7</v>
      </c>
      <c r="L10" t="s">
        <v>459</v>
      </c>
      <c r="M10">
        <v>0</v>
      </c>
      <c r="N10" t="s">
        <v>275</v>
      </c>
      <c r="O10" t="s">
        <v>275</v>
      </c>
      <c r="P10">
        <v>0</v>
      </c>
      <c r="Q10" s="10">
        <v>158003000</v>
      </c>
      <c r="R10">
        <v>0</v>
      </c>
      <c r="S10">
        <v>0</v>
      </c>
      <c r="T10">
        <v>0</v>
      </c>
      <c r="U10">
        <v>5.572618E-2</v>
      </c>
      <c r="V10">
        <v>1.2716399899999999</v>
      </c>
    </row>
    <row r="11" spans="1:49">
      <c r="A11" t="s">
        <v>6</v>
      </c>
      <c r="B11" s="111">
        <v>1407900</v>
      </c>
      <c r="C11" s="276">
        <v>1720200</v>
      </c>
      <c r="D11" s="112">
        <f t="shared" si="1"/>
        <v>312300</v>
      </c>
      <c r="E11" s="105">
        <f t="shared" si="0"/>
        <v>0.22181973151502238</v>
      </c>
      <c r="F11" s="111"/>
      <c r="H11" t="s">
        <v>298</v>
      </c>
      <c r="I11">
        <v>2025</v>
      </c>
      <c r="J11">
        <v>3</v>
      </c>
      <c r="K11">
        <v>7</v>
      </c>
      <c r="L11" t="s">
        <v>459</v>
      </c>
      <c r="M11">
        <v>0</v>
      </c>
      <c r="N11" t="s">
        <v>275</v>
      </c>
      <c r="O11" t="s">
        <v>275</v>
      </c>
      <c r="P11">
        <v>0</v>
      </c>
      <c r="Q11" s="6">
        <v>159539000</v>
      </c>
      <c r="R11">
        <v>0</v>
      </c>
      <c r="S11">
        <v>0</v>
      </c>
      <c r="T11">
        <v>0</v>
      </c>
      <c r="U11">
        <v>4.5777779999999997E-2</v>
      </c>
      <c r="V11">
        <v>0.97213344000000002</v>
      </c>
    </row>
    <row r="12" spans="1:49" ht="18" customHeight="1">
      <c r="A12" t="s">
        <v>367</v>
      </c>
      <c r="B12" s="112">
        <v>398800</v>
      </c>
      <c r="C12" s="276">
        <v>493800</v>
      </c>
      <c r="D12" s="112">
        <f t="shared" si="1"/>
        <v>95000</v>
      </c>
      <c r="E12" s="105">
        <f t="shared" si="0"/>
        <v>0.23821464393179539</v>
      </c>
      <c r="F12" s="112"/>
      <c r="H12" s="206"/>
      <c r="I12" s="206"/>
      <c r="J12" s="54"/>
      <c r="Z12" t="s">
        <v>278</v>
      </c>
      <c r="AA12" t="s">
        <v>123</v>
      </c>
      <c r="AB12" t="s">
        <v>268</v>
      </c>
      <c r="AC12" t="s">
        <v>124</v>
      </c>
      <c r="AD12" t="s">
        <v>269</v>
      </c>
      <c r="AE12" t="s">
        <v>270</v>
      </c>
      <c r="AF12" t="s">
        <v>271</v>
      </c>
      <c r="AG12" t="s">
        <v>272</v>
      </c>
      <c r="AH12" t="s">
        <v>273</v>
      </c>
      <c r="AI12" t="s">
        <v>274</v>
      </c>
    </row>
    <row r="13" spans="1:49" ht="15.95" customHeight="1">
      <c r="A13" t="s">
        <v>368</v>
      </c>
      <c r="B13" s="112">
        <v>722000</v>
      </c>
      <c r="C13" s="276">
        <v>757800</v>
      </c>
      <c r="D13" s="112">
        <f t="shared" si="1"/>
        <v>35800</v>
      </c>
      <c r="E13" s="105">
        <f t="shared" si="0"/>
        <v>4.9584487534626041E-2</v>
      </c>
      <c r="F13" s="112"/>
      <c r="H13" s="206"/>
      <c r="I13" s="206"/>
      <c r="J13" s="54"/>
      <c r="Z13" t="s">
        <v>299</v>
      </c>
      <c r="AA13">
        <v>2018</v>
      </c>
      <c r="AB13">
        <v>3</v>
      </c>
      <c r="AC13">
        <v>2</v>
      </c>
      <c r="AD13" t="s">
        <v>345</v>
      </c>
      <c r="AE13">
        <v>0</v>
      </c>
      <c r="AF13" t="s">
        <v>296</v>
      </c>
      <c r="AG13" t="s">
        <v>297</v>
      </c>
      <c r="AH13">
        <v>0</v>
      </c>
      <c r="AI13" s="10">
        <v>2959300</v>
      </c>
    </row>
    <row r="14" spans="1:49">
      <c r="A14" t="s">
        <v>9</v>
      </c>
      <c r="B14" s="112">
        <v>7808100</v>
      </c>
      <c r="C14" s="276">
        <v>10048400</v>
      </c>
      <c r="D14" s="112">
        <f t="shared" si="1"/>
        <v>2240300</v>
      </c>
      <c r="E14" s="105">
        <f t="shared" si="0"/>
        <v>0.2869199933402492</v>
      </c>
      <c r="F14" s="112"/>
      <c r="H14" s="206" t="s">
        <v>278</v>
      </c>
      <c r="I14" s="206" t="s">
        <v>123</v>
      </c>
      <c r="J14" s="54" t="s">
        <v>268</v>
      </c>
      <c r="K14" t="s">
        <v>124</v>
      </c>
      <c r="L14" t="s">
        <v>269</v>
      </c>
      <c r="M14" t="s">
        <v>270</v>
      </c>
      <c r="N14" t="s">
        <v>271</v>
      </c>
      <c r="O14" t="s">
        <v>272</v>
      </c>
      <c r="P14" t="s">
        <v>273</v>
      </c>
      <c r="Q14" t="s">
        <v>274</v>
      </c>
      <c r="R14" t="s">
        <v>388</v>
      </c>
      <c r="S14" t="s">
        <v>389</v>
      </c>
      <c r="T14" t="s">
        <v>390</v>
      </c>
      <c r="U14" t="s">
        <v>391</v>
      </c>
      <c r="V14" t="s">
        <v>392</v>
      </c>
      <c r="Z14" t="s">
        <v>299</v>
      </c>
      <c r="AA14">
        <v>2019</v>
      </c>
      <c r="AB14">
        <v>3</v>
      </c>
      <c r="AC14">
        <v>2</v>
      </c>
      <c r="AD14" t="s">
        <v>345</v>
      </c>
      <c r="AE14">
        <v>0</v>
      </c>
      <c r="AF14" t="s">
        <v>296</v>
      </c>
      <c r="AG14" t="s">
        <v>297</v>
      </c>
      <c r="AH14">
        <v>0</v>
      </c>
      <c r="AI14" s="10">
        <v>2971800</v>
      </c>
    </row>
    <row r="15" spans="1:49">
      <c r="A15" t="s">
        <v>10</v>
      </c>
      <c r="B15" s="112">
        <v>4066400</v>
      </c>
      <c r="C15" s="276">
        <v>4999600</v>
      </c>
      <c r="D15" s="112">
        <f t="shared" si="1"/>
        <v>933200</v>
      </c>
      <c r="E15" s="105">
        <f t="shared" si="0"/>
        <v>0.22949045839071414</v>
      </c>
      <c r="F15" s="112"/>
      <c r="H15" s="206" t="s">
        <v>299</v>
      </c>
      <c r="I15" s="206">
        <v>2021</v>
      </c>
      <c r="J15" s="54">
        <v>3</v>
      </c>
      <c r="K15">
        <v>7</v>
      </c>
      <c r="L15" t="s">
        <v>459</v>
      </c>
      <c r="M15">
        <v>0</v>
      </c>
      <c r="N15" t="s">
        <v>296</v>
      </c>
      <c r="O15" t="s">
        <v>297</v>
      </c>
      <c r="P15">
        <v>0</v>
      </c>
      <c r="Q15" s="10">
        <v>2868300</v>
      </c>
      <c r="R15">
        <v>999999</v>
      </c>
      <c r="S15">
        <v>999999</v>
      </c>
      <c r="T15">
        <v>999999</v>
      </c>
      <c r="U15">
        <v>0.74461732000000003</v>
      </c>
      <c r="V15">
        <v>5.6152883100000004</v>
      </c>
      <c r="Z15" t="s">
        <v>299</v>
      </c>
      <c r="AA15">
        <v>2020</v>
      </c>
      <c r="AB15">
        <v>3</v>
      </c>
      <c r="AC15">
        <v>2</v>
      </c>
      <c r="AD15" t="s">
        <v>345</v>
      </c>
      <c r="AE15">
        <v>0</v>
      </c>
      <c r="AF15" t="s">
        <v>296</v>
      </c>
      <c r="AG15" t="s">
        <v>297</v>
      </c>
      <c r="AH15">
        <v>0</v>
      </c>
      <c r="AI15" s="10">
        <v>2993100</v>
      </c>
    </row>
    <row r="16" spans="1:49">
      <c r="A16" t="s">
        <v>369</v>
      </c>
      <c r="B16" s="112">
        <v>508900</v>
      </c>
      <c r="C16" s="276">
        <v>651400</v>
      </c>
      <c r="D16" s="112">
        <f t="shared" si="1"/>
        <v>142500</v>
      </c>
      <c r="E16" s="105">
        <f t="shared" si="0"/>
        <v>0.28001572018078208</v>
      </c>
      <c r="F16" s="112"/>
      <c r="H16" s="206" t="s">
        <v>299</v>
      </c>
      <c r="I16" s="206">
        <v>2022</v>
      </c>
      <c r="J16" s="54">
        <v>3</v>
      </c>
      <c r="K16">
        <v>7</v>
      </c>
      <c r="L16" t="s">
        <v>459</v>
      </c>
      <c r="M16">
        <v>0</v>
      </c>
      <c r="N16" t="s">
        <v>296</v>
      </c>
      <c r="O16" t="s">
        <v>297</v>
      </c>
      <c r="P16">
        <v>0</v>
      </c>
      <c r="Q16" s="10">
        <v>2941300</v>
      </c>
      <c r="R16">
        <v>999999</v>
      </c>
      <c r="S16">
        <v>999999</v>
      </c>
      <c r="T16">
        <v>999999</v>
      </c>
      <c r="U16">
        <v>0.63639785000000004</v>
      </c>
      <c r="V16">
        <v>2.5450615299999999</v>
      </c>
      <c r="Z16" t="s">
        <v>299</v>
      </c>
      <c r="AA16">
        <v>2021</v>
      </c>
      <c r="AB16">
        <v>3</v>
      </c>
      <c r="AC16">
        <v>2</v>
      </c>
      <c r="AD16" t="s">
        <v>345</v>
      </c>
      <c r="AE16">
        <v>0</v>
      </c>
      <c r="AF16" t="s">
        <v>296</v>
      </c>
      <c r="AG16" t="s">
        <v>297</v>
      </c>
      <c r="AH16">
        <v>0</v>
      </c>
      <c r="AI16" s="10">
        <v>2812500</v>
      </c>
    </row>
    <row r="17" spans="1:35">
      <c r="A17" t="s">
        <v>12</v>
      </c>
      <c r="B17" s="112">
        <v>694300</v>
      </c>
      <c r="C17" s="276">
        <v>881900</v>
      </c>
      <c r="D17" s="112">
        <f t="shared" si="1"/>
        <v>187600</v>
      </c>
      <c r="E17" s="105">
        <f t="shared" si="0"/>
        <v>0.27020020164194153</v>
      </c>
      <c r="F17" s="112"/>
      <c r="H17" s="206" t="s">
        <v>299</v>
      </c>
      <c r="I17" s="206">
        <v>2023</v>
      </c>
      <c r="J17" s="54">
        <v>3</v>
      </c>
      <c r="K17">
        <v>7</v>
      </c>
      <c r="L17" t="s">
        <v>459</v>
      </c>
      <c r="M17">
        <v>0</v>
      </c>
      <c r="N17" t="s">
        <v>296</v>
      </c>
      <c r="O17" t="s">
        <v>297</v>
      </c>
      <c r="P17">
        <v>0</v>
      </c>
      <c r="Q17" s="10">
        <v>2986300</v>
      </c>
      <c r="R17">
        <v>999999</v>
      </c>
      <c r="S17">
        <v>999999</v>
      </c>
      <c r="T17">
        <v>999999</v>
      </c>
      <c r="U17">
        <v>-0.39026017000000002</v>
      </c>
      <c r="V17">
        <v>1.52993574</v>
      </c>
      <c r="Z17" t="s">
        <v>299</v>
      </c>
      <c r="AA17">
        <v>2022</v>
      </c>
      <c r="AB17">
        <v>3</v>
      </c>
      <c r="AC17">
        <v>2</v>
      </c>
      <c r="AD17" t="s">
        <v>345</v>
      </c>
      <c r="AE17">
        <v>0</v>
      </c>
      <c r="AF17" t="s">
        <v>296</v>
      </c>
      <c r="AG17" t="s">
        <v>297</v>
      </c>
      <c r="AH17">
        <v>0</v>
      </c>
      <c r="AI17" s="10">
        <v>2909400</v>
      </c>
    </row>
    <row r="18" spans="1:35">
      <c r="A18" t="s">
        <v>13</v>
      </c>
      <c r="B18" s="112">
        <v>5322300</v>
      </c>
      <c r="C18" s="276">
        <v>6153700</v>
      </c>
      <c r="D18" s="112">
        <f t="shared" si="1"/>
        <v>831400</v>
      </c>
      <c r="E18" s="105">
        <f t="shared" si="0"/>
        <v>0.15621066080453938</v>
      </c>
      <c r="F18" s="112"/>
      <c r="H18" s="206" t="s">
        <v>299</v>
      </c>
      <c r="I18" s="206">
        <v>2024</v>
      </c>
      <c r="J18" s="54">
        <v>3</v>
      </c>
      <c r="K18">
        <v>7</v>
      </c>
      <c r="L18" t="s">
        <v>459</v>
      </c>
      <c r="M18">
        <v>0</v>
      </c>
      <c r="N18" t="s">
        <v>296</v>
      </c>
      <c r="O18" t="s">
        <v>297</v>
      </c>
      <c r="P18">
        <v>0</v>
      </c>
      <c r="Q18" s="10">
        <v>3008300</v>
      </c>
      <c r="R18">
        <v>999999</v>
      </c>
      <c r="S18">
        <v>999999</v>
      </c>
      <c r="T18">
        <v>999999</v>
      </c>
      <c r="U18">
        <v>-9.6307119999999996E-2</v>
      </c>
      <c r="V18">
        <v>0.73669757999999996</v>
      </c>
      <c r="Z18" t="s">
        <v>299</v>
      </c>
      <c r="AA18">
        <v>2023</v>
      </c>
      <c r="AB18">
        <v>3</v>
      </c>
      <c r="AC18">
        <v>2</v>
      </c>
      <c r="AD18" t="s">
        <v>345</v>
      </c>
      <c r="AE18">
        <v>0</v>
      </c>
      <c r="AF18" t="s">
        <v>296</v>
      </c>
      <c r="AG18" t="s">
        <v>297</v>
      </c>
      <c r="AH18">
        <v>0</v>
      </c>
      <c r="AI18" s="10">
        <v>2983000</v>
      </c>
    </row>
    <row r="19" spans="1:35">
      <c r="A19" t="s">
        <v>14</v>
      </c>
      <c r="B19" s="112">
        <v>2670300</v>
      </c>
      <c r="C19" s="276">
        <v>3290800</v>
      </c>
      <c r="D19" s="112">
        <f t="shared" si="1"/>
        <v>620500</v>
      </c>
      <c r="E19" s="105">
        <f t="shared" si="0"/>
        <v>0.23237089465603117</v>
      </c>
      <c r="F19" s="112"/>
      <c r="H19" s="206" t="s">
        <v>299</v>
      </c>
      <c r="I19" s="206">
        <v>2025</v>
      </c>
      <c r="J19" s="54">
        <v>3</v>
      </c>
      <c r="K19">
        <v>7</v>
      </c>
      <c r="L19" t="s">
        <v>459</v>
      </c>
      <c r="M19">
        <v>0</v>
      </c>
      <c r="N19" t="s">
        <v>296</v>
      </c>
      <c r="O19" t="s">
        <v>297</v>
      </c>
      <c r="P19">
        <v>0</v>
      </c>
      <c r="Q19" s="6">
        <v>3043300</v>
      </c>
      <c r="R19">
        <v>999999</v>
      </c>
      <c r="S19">
        <v>999999</v>
      </c>
      <c r="T19">
        <v>999999</v>
      </c>
      <c r="U19">
        <v>-0.14437116</v>
      </c>
      <c r="V19">
        <v>1.16344779</v>
      </c>
    </row>
    <row r="20" spans="1:35">
      <c r="A20" t="s">
        <v>15</v>
      </c>
      <c r="B20" s="112">
        <v>1412600</v>
      </c>
      <c r="C20" s="276">
        <v>1594600</v>
      </c>
      <c r="D20" s="112">
        <f t="shared" si="1"/>
        <v>182000</v>
      </c>
      <c r="E20" s="105">
        <f t="shared" si="0"/>
        <v>0.12884043607532211</v>
      </c>
      <c r="F20" s="112"/>
      <c r="H20" s="206"/>
      <c r="I20" s="206"/>
      <c r="J20" s="54"/>
    </row>
    <row r="21" spans="1:35">
      <c r="A21" t="s">
        <v>16</v>
      </c>
      <c r="B21" s="112">
        <v>1270400</v>
      </c>
      <c r="C21" s="276">
        <v>1452400</v>
      </c>
      <c r="D21" s="112">
        <f t="shared" si="1"/>
        <v>182000</v>
      </c>
      <c r="E21" s="105">
        <f t="shared" si="0"/>
        <v>0.14326196473551636</v>
      </c>
      <c r="F21" s="112"/>
      <c r="H21" s="206"/>
      <c r="I21" s="206"/>
      <c r="J21" s="54"/>
    </row>
    <row r="22" spans="1:35">
      <c r="A22" t="s">
        <v>17</v>
      </c>
      <c r="B22" s="112">
        <v>1664000</v>
      </c>
      <c r="C22" s="276">
        <v>2062199.9999999998</v>
      </c>
      <c r="D22" s="112">
        <f t="shared" si="1"/>
        <v>398199.99999999977</v>
      </c>
      <c r="E22" s="105">
        <f t="shared" si="0"/>
        <v>0.23930288461538449</v>
      </c>
      <c r="F22" s="112"/>
      <c r="H22" s="206"/>
      <c r="I22" s="206"/>
      <c r="J22" s="54"/>
    </row>
    <row r="23" spans="1:35">
      <c r="A23" t="s">
        <v>18</v>
      </c>
      <c r="B23" s="112">
        <v>1706600</v>
      </c>
      <c r="C23" s="276">
        <v>2002500</v>
      </c>
      <c r="D23" s="112">
        <f t="shared" si="1"/>
        <v>295900</v>
      </c>
      <c r="E23" s="105">
        <f t="shared" si="0"/>
        <v>0.17338567912809094</v>
      </c>
      <c r="F23" s="112"/>
      <c r="H23" s="206"/>
      <c r="I23" s="206"/>
      <c r="J23" s="54"/>
      <c r="Z23" s="7"/>
    </row>
    <row r="24" spans="1:35">
      <c r="A24" t="s">
        <v>19</v>
      </c>
      <c r="B24" s="112">
        <v>544000</v>
      </c>
      <c r="C24" s="276">
        <v>656500</v>
      </c>
      <c r="D24" s="112">
        <f t="shared" si="1"/>
        <v>112500</v>
      </c>
      <c r="E24" s="105">
        <f t="shared" si="0"/>
        <v>0.20680147058823528</v>
      </c>
      <c r="F24" s="112"/>
      <c r="H24" s="206"/>
      <c r="I24" s="206"/>
      <c r="J24" s="54"/>
    </row>
    <row r="25" spans="1:35">
      <c r="A25" t="s">
        <v>20</v>
      </c>
      <c r="B25" s="112">
        <v>2402200</v>
      </c>
      <c r="C25" s="276">
        <v>2846800</v>
      </c>
      <c r="D25" s="112">
        <f t="shared" si="1"/>
        <v>444600</v>
      </c>
      <c r="E25" s="105">
        <f t="shared" si="0"/>
        <v>0.18508034301889933</v>
      </c>
      <c r="F25" s="112"/>
      <c r="H25" s="206"/>
      <c r="I25" s="206"/>
      <c r="J25" s="54"/>
      <c r="AI25" s="10"/>
    </row>
    <row r="26" spans="1:35">
      <c r="A26" t="s">
        <v>21</v>
      </c>
      <c r="B26" s="112">
        <v>3056800</v>
      </c>
      <c r="C26" s="276">
        <v>3723500</v>
      </c>
      <c r="D26" s="112">
        <f t="shared" si="1"/>
        <v>666700</v>
      </c>
      <c r="E26" s="105">
        <f t="shared" si="0"/>
        <v>0.21810389950274797</v>
      </c>
      <c r="F26" s="112"/>
      <c r="H26" s="206"/>
      <c r="I26" s="206"/>
      <c r="J26" s="54"/>
      <c r="AI26" s="10"/>
    </row>
    <row r="27" spans="1:35">
      <c r="A27" t="s">
        <v>22</v>
      </c>
      <c r="B27" s="206">
        <v>3393500</v>
      </c>
      <c r="C27" s="276">
        <v>4533600</v>
      </c>
      <c r="D27" s="112">
        <f t="shared" si="1"/>
        <v>1140100</v>
      </c>
      <c r="E27" s="105">
        <f t="shared" si="0"/>
        <v>0.33596581700309414</v>
      </c>
      <c r="F27" s="206"/>
      <c r="H27" s="206"/>
      <c r="I27" s="206"/>
      <c r="J27" s="54"/>
      <c r="AI27" s="10"/>
    </row>
    <row r="28" spans="1:35">
      <c r="A28" s="9" t="s">
        <v>23</v>
      </c>
      <c r="B28" s="261">
        <v>2578600</v>
      </c>
      <c r="C28" s="277">
        <v>3053100</v>
      </c>
      <c r="D28" s="261">
        <f t="shared" si="1"/>
        <v>474500</v>
      </c>
      <c r="E28" s="262">
        <f t="shared" si="0"/>
        <v>0.18401458155588304</v>
      </c>
      <c r="F28" s="180"/>
      <c r="H28" s="206"/>
      <c r="I28" s="206"/>
      <c r="J28" s="54"/>
      <c r="AI28" s="10"/>
    </row>
    <row r="29" spans="1:35">
      <c r="A29" t="s">
        <v>24</v>
      </c>
      <c r="B29" s="112">
        <v>1012300</v>
      </c>
      <c r="C29" s="276">
        <v>1205500</v>
      </c>
      <c r="D29" s="112">
        <f t="shared" si="1"/>
        <v>193200</v>
      </c>
      <c r="E29" s="105">
        <f t="shared" si="0"/>
        <v>0.19085251407685469</v>
      </c>
      <c r="F29" s="112"/>
      <c r="H29" s="206"/>
      <c r="I29" s="206"/>
      <c r="J29" s="54"/>
      <c r="AI29" s="10"/>
    </row>
    <row r="30" spans="1:35">
      <c r="A30" t="s">
        <v>25</v>
      </c>
      <c r="B30" s="112">
        <v>2569700</v>
      </c>
      <c r="C30" s="276">
        <v>3021800</v>
      </c>
      <c r="D30" s="112">
        <f t="shared" si="1"/>
        <v>452100</v>
      </c>
      <c r="E30" s="105">
        <f t="shared" si="0"/>
        <v>0.17593493403899288</v>
      </c>
      <c r="F30" s="112"/>
      <c r="H30" s="206"/>
      <c r="I30" s="206"/>
      <c r="J30" s="54"/>
    </row>
    <row r="31" spans="1:35">
      <c r="A31" t="s">
        <v>26</v>
      </c>
      <c r="B31" s="112">
        <v>425300</v>
      </c>
      <c r="C31" s="276">
        <v>529800</v>
      </c>
      <c r="D31" s="112">
        <f t="shared" si="1"/>
        <v>104500</v>
      </c>
      <c r="E31" s="105">
        <f t="shared" si="0"/>
        <v>0.2457089113566894</v>
      </c>
      <c r="F31" s="112"/>
      <c r="H31" s="206"/>
      <c r="I31" s="206"/>
      <c r="J31" s="54"/>
    </row>
    <row r="32" spans="1:35">
      <c r="A32" t="s">
        <v>27</v>
      </c>
      <c r="B32" s="112">
        <v>934000</v>
      </c>
      <c r="C32" s="276">
        <v>1064100</v>
      </c>
      <c r="D32" s="112">
        <f t="shared" si="1"/>
        <v>130100</v>
      </c>
      <c r="E32" s="105">
        <f t="shared" si="0"/>
        <v>0.13929336188436831</v>
      </c>
      <c r="F32" s="112"/>
      <c r="H32" s="206"/>
      <c r="I32" s="206"/>
      <c r="J32" s="54"/>
    </row>
    <row r="33" spans="1:35">
      <c r="A33" t="s">
        <v>28</v>
      </c>
      <c r="B33" s="112">
        <v>1114100</v>
      </c>
      <c r="C33" s="276">
        <v>1570100</v>
      </c>
      <c r="D33" s="112">
        <f t="shared" si="1"/>
        <v>456000</v>
      </c>
      <c r="E33" s="105">
        <f t="shared" si="0"/>
        <v>0.40929898572839063</v>
      </c>
      <c r="F33" s="112"/>
      <c r="H33" s="206"/>
      <c r="I33" s="206"/>
      <c r="J33" s="54"/>
      <c r="AI33" s="10"/>
    </row>
    <row r="34" spans="1:35" ht="14.1" customHeight="1">
      <c r="A34" t="s">
        <v>29</v>
      </c>
      <c r="B34" s="112">
        <v>571800</v>
      </c>
      <c r="C34" s="276">
        <v>706300</v>
      </c>
      <c r="D34" s="112">
        <f t="shared" si="1"/>
        <v>134500</v>
      </c>
      <c r="E34" s="105">
        <f t="shared" si="0"/>
        <v>0.23522210563133963</v>
      </c>
      <c r="F34" s="112"/>
      <c r="H34" s="206"/>
      <c r="I34" s="206"/>
      <c r="J34" s="54"/>
      <c r="AI34" s="10"/>
    </row>
    <row r="35" spans="1:35">
      <c r="A35" t="s">
        <v>30</v>
      </c>
      <c r="B35" s="112">
        <v>3501400</v>
      </c>
      <c r="C35" s="276">
        <v>4389200</v>
      </c>
      <c r="D35" s="112">
        <f t="shared" si="1"/>
        <v>887800</v>
      </c>
      <c r="E35" s="105">
        <f t="shared" si="0"/>
        <v>0.25355572056891529</v>
      </c>
      <c r="F35" s="112"/>
      <c r="H35" s="206"/>
      <c r="I35" s="206"/>
      <c r="J35" s="54"/>
      <c r="AI35" s="10"/>
    </row>
    <row r="36" spans="1:35">
      <c r="A36" t="s">
        <v>31</v>
      </c>
      <c r="B36" s="112">
        <v>758100</v>
      </c>
      <c r="C36" s="276">
        <v>904800</v>
      </c>
      <c r="D36" s="112">
        <f t="shared" si="1"/>
        <v>146700</v>
      </c>
      <c r="E36" s="105">
        <f t="shared" si="0"/>
        <v>0.19351009101701622</v>
      </c>
      <c r="F36" s="112"/>
      <c r="H36" s="206"/>
      <c r="I36" s="206"/>
      <c r="J36" s="54"/>
      <c r="AI36" s="10"/>
    </row>
    <row r="37" spans="1:35">
      <c r="A37" t="s">
        <v>32</v>
      </c>
      <c r="B37" s="112">
        <v>7852800</v>
      </c>
      <c r="C37" s="276">
        <v>10008600</v>
      </c>
      <c r="D37" s="112">
        <f t="shared" si="1"/>
        <v>2155800</v>
      </c>
      <c r="E37" s="105">
        <f t="shared" ref="E37:E55" si="2">D37/B37</f>
        <v>0.27452628361858189</v>
      </c>
      <c r="F37" s="112"/>
      <c r="H37" s="206"/>
      <c r="I37" s="206"/>
      <c r="J37" s="54"/>
      <c r="AI37" s="10"/>
    </row>
    <row r="38" spans="1:35">
      <c r="A38" t="s">
        <v>33</v>
      </c>
      <c r="B38" s="112">
        <v>4076500</v>
      </c>
      <c r="C38" s="276">
        <v>5095400</v>
      </c>
      <c r="D38" s="112">
        <f t="shared" si="1"/>
        <v>1018900</v>
      </c>
      <c r="E38" s="105">
        <f t="shared" si="2"/>
        <v>0.24994480559303323</v>
      </c>
      <c r="F38" s="112"/>
      <c r="H38" s="206"/>
      <c r="I38" s="206"/>
      <c r="J38" s="54"/>
    </row>
    <row r="39" spans="1:35">
      <c r="A39" t="s">
        <v>34</v>
      </c>
      <c r="B39" s="112">
        <v>386400</v>
      </c>
      <c r="C39" s="276">
        <v>448100</v>
      </c>
      <c r="D39" s="112">
        <f t="shared" si="1"/>
        <v>61700</v>
      </c>
      <c r="E39" s="105">
        <f t="shared" si="2"/>
        <v>0.15967908902691511</v>
      </c>
      <c r="F39" s="112"/>
      <c r="H39" s="206"/>
      <c r="I39" s="206"/>
      <c r="J39" s="54"/>
    </row>
    <row r="40" spans="1:35">
      <c r="A40" t="s">
        <v>35</v>
      </c>
      <c r="B40" s="112">
        <v>4726600</v>
      </c>
      <c r="C40" s="276">
        <v>5730200</v>
      </c>
      <c r="D40" s="112">
        <f t="shared" si="1"/>
        <v>1003600</v>
      </c>
      <c r="E40" s="105">
        <f t="shared" si="2"/>
        <v>0.21233021622307791</v>
      </c>
      <c r="F40" s="112"/>
      <c r="H40" s="206"/>
      <c r="I40" s="206"/>
      <c r="J40" s="54"/>
      <c r="Z40" s="24"/>
    </row>
    <row r="41" spans="1:35">
      <c r="A41" t="s">
        <v>36</v>
      </c>
      <c r="B41" s="112">
        <v>1533800</v>
      </c>
      <c r="C41" s="276">
        <v>1802300</v>
      </c>
      <c r="D41" s="112">
        <f t="shared" si="1"/>
        <v>268500</v>
      </c>
      <c r="E41" s="105">
        <f t="shared" si="2"/>
        <v>0.17505541791628634</v>
      </c>
      <c r="F41" s="112"/>
      <c r="H41" s="206"/>
      <c r="I41" s="206"/>
      <c r="J41" s="54"/>
    </row>
    <row r="42" spans="1:35">
      <c r="A42" t="s">
        <v>37</v>
      </c>
      <c r="B42" s="112">
        <v>1687000</v>
      </c>
      <c r="C42" s="276">
        <v>2008300</v>
      </c>
      <c r="D42" s="112">
        <f t="shared" si="1"/>
        <v>321300</v>
      </c>
      <c r="E42" s="105">
        <f t="shared" si="2"/>
        <v>0.1904564315352697</v>
      </c>
      <c r="F42" s="112"/>
      <c r="H42" s="206"/>
      <c r="I42" s="206"/>
      <c r="J42" s="54"/>
    </row>
    <row r="43" spans="1:35">
      <c r="A43" t="s">
        <v>38</v>
      </c>
      <c r="B43" s="112">
        <v>4961500</v>
      </c>
      <c r="C43" s="276">
        <v>6249100</v>
      </c>
      <c r="D43" s="112">
        <f t="shared" si="1"/>
        <v>1287600</v>
      </c>
      <c r="E43" s="105">
        <f t="shared" si="2"/>
        <v>0.25951829083946387</v>
      </c>
      <c r="F43" s="112"/>
      <c r="H43" s="206"/>
      <c r="I43" s="206"/>
      <c r="J43" s="54"/>
    </row>
    <row r="44" spans="1:35">
      <c r="A44" t="s">
        <v>39</v>
      </c>
      <c r="B44" s="112">
        <v>399500</v>
      </c>
      <c r="C44" s="276">
        <v>513700.00000000006</v>
      </c>
      <c r="D44" s="112">
        <f t="shared" si="1"/>
        <v>114200.00000000006</v>
      </c>
      <c r="E44" s="105">
        <f t="shared" si="2"/>
        <v>0.28585732165206523</v>
      </c>
      <c r="F44" s="112"/>
      <c r="H44" s="206"/>
      <c r="I44" s="206"/>
      <c r="J44" s="54"/>
    </row>
    <row r="45" spans="1:35">
      <c r="A45" t="s">
        <v>40</v>
      </c>
      <c r="B45" s="112">
        <v>1894300</v>
      </c>
      <c r="C45" s="276">
        <v>2427200</v>
      </c>
      <c r="D45" s="112">
        <f t="shared" si="1"/>
        <v>532900</v>
      </c>
      <c r="E45" s="105">
        <f t="shared" si="2"/>
        <v>0.28131763712189201</v>
      </c>
      <c r="F45" s="112"/>
      <c r="H45" s="206"/>
      <c r="I45" s="206"/>
      <c r="J45" s="54"/>
    </row>
    <row r="46" spans="1:35">
      <c r="A46" t="s">
        <v>41</v>
      </c>
      <c r="B46" s="112">
        <v>398600</v>
      </c>
      <c r="C46" s="276">
        <v>471800</v>
      </c>
      <c r="D46" s="112">
        <f t="shared" si="1"/>
        <v>73200</v>
      </c>
      <c r="E46" s="105">
        <f t="shared" si="2"/>
        <v>0.18364274962368288</v>
      </c>
      <c r="F46" s="112"/>
      <c r="H46" s="206"/>
      <c r="I46" s="206"/>
      <c r="J46" s="54"/>
    </row>
    <row r="47" spans="1:35">
      <c r="A47" t="s">
        <v>42</v>
      </c>
      <c r="B47" s="112">
        <v>2781700</v>
      </c>
      <c r="C47" s="276">
        <v>3408300</v>
      </c>
      <c r="D47" s="112">
        <f t="shared" si="1"/>
        <v>626600</v>
      </c>
      <c r="E47" s="105">
        <f t="shared" si="2"/>
        <v>0.22525793579465794</v>
      </c>
      <c r="F47" s="112"/>
      <c r="H47" s="206"/>
      <c r="I47" s="206"/>
      <c r="J47" s="54"/>
    </row>
    <row r="48" spans="1:35" ht="16.5" customHeight="1">
      <c r="A48" t="s">
        <v>43</v>
      </c>
      <c r="B48" s="112">
        <v>11511300</v>
      </c>
      <c r="C48" s="276">
        <v>14347700</v>
      </c>
      <c r="D48" s="112">
        <f t="shared" si="1"/>
        <v>2836400</v>
      </c>
      <c r="E48" s="105">
        <f t="shared" si="2"/>
        <v>0.24640136213981045</v>
      </c>
      <c r="F48" s="112"/>
      <c r="H48" s="206"/>
      <c r="I48" s="206"/>
      <c r="J48" s="54"/>
    </row>
    <row r="49" spans="1:10">
      <c r="A49" t="s">
        <v>44</v>
      </c>
      <c r="B49" s="112">
        <v>1428400</v>
      </c>
      <c r="C49" s="276">
        <v>1775100</v>
      </c>
      <c r="D49" s="112">
        <f t="shared" si="1"/>
        <v>346700</v>
      </c>
      <c r="E49" s="105">
        <f t="shared" si="2"/>
        <v>0.24271912629515541</v>
      </c>
      <c r="F49" s="112"/>
      <c r="H49" s="206"/>
      <c r="I49" s="206"/>
      <c r="J49" s="54"/>
    </row>
    <row r="50" spans="1:10">
      <c r="A50" t="s">
        <v>45</v>
      </c>
      <c r="B50" s="112">
        <v>248900</v>
      </c>
      <c r="C50" s="276">
        <v>314100</v>
      </c>
      <c r="D50" s="112">
        <f t="shared" si="1"/>
        <v>65200</v>
      </c>
      <c r="E50" s="105">
        <f t="shared" si="2"/>
        <v>0.26195259140216953</v>
      </c>
      <c r="F50" s="112"/>
      <c r="H50" s="206"/>
      <c r="I50" s="206"/>
      <c r="J50" s="54"/>
    </row>
    <row r="51" spans="1:10">
      <c r="A51" t="s">
        <v>46</v>
      </c>
      <c r="B51" s="112">
        <v>3611200</v>
      </c>
      <c r="C51" s="276">
        <v>4281600</v>
      </c>
      <c r="D51" s="112">
        <f t="shared" si="1"/>
        <v>670400</v>
      </c>
      <c r="E51" s="105">
        <f t="shared" si="2"/>
        <v>0.18564466105449712</v>
      </c>
      <c r="F51" s="112"/>
      <c r="H51" s="206"/>
      <c r="I51" s="206"/>
      <c r="J51" s="54"/>
    </row>
    <row r="52" spans="1:10">
      <c r="A52" t="s">
        <v>47</v>
      </c>
      <c r="B52" s="112">
        <v>3096900</v>
      </c>
      <c r="C52" s="276">
        <v>3661800</v>
      </c>
      <c r="D52" s="112">
        <f t="shared" si="1"/>
        <v>564900</v>
      </c>
      <c r="E52" s="105">
        <f t="shared" si="2"/>
        <v>0.18240821466627918</v>
      </c>
      <c r="F52" s="112"/>
      <c r="H52" s="206"/>
      <c r="I52" s="206"/>
      <c r="J52" s="54"/>
    </row>
    <row r="53" spans="1:10">
      <c r="A53" t="s">
        <v>48</v>
      </c>
      <c r="B53" s="112">
        <v>610300</v>
      </c>
      <c r="C53" s="276">
        <v>719000</v>
      </c>
      <c r="D53" s="112">
        <f t="shared" si="1"/>
        <v>108700</v>
      </c>
      <c r="E53" s="105">
        <f t="shared" si="2"/>
        <v>0.17810912665902015</v>
      </c>
      <c r="F53" s="112"/>
      <c r="H53" s="206"/>
      <c r="I53" s="206"/>
      <c r="J53" s="54"/>
    </row>
    <row r="54" spans="1:10">
      <c r="A54" t="s">
        <v>49</v>
      </c>
      <c r="B54" s="112">
        <v>2593400</v>
      </c>
      <c r="C54" s="276">
        <v>3068700</v>
      </c>
      <c r="D54" s="112">
        <f t="shared" si="1"/>
        <v>475300</v>
      </c>
      <c r="E54" s="105">
        <f t="shared" si="2"/>
        <v>0.18327292357522942</v>
      </c>
      <c r="F54" s="112"/>
      <c r="H54" s="206"/>
      <c r="I54" s="206"/>
      <c r="J54" s="54"/>
    </row>
    <row r="55" spans="1:10">
      <c r="A55" t="s">
        <v>50</v>
      </c>
      <c r="B55" s="112">
        <v>263200</v>
      </c>
      <c r="C55" s="276">
        <v>297500</v>
      </c>
      <c r="D55" s="112">
        <f t="shared" si="1"/>
        <v>34300</v>
      </c>
      <c r="E55" s="105">
        <f t="shared" si="2"/>
        <v>0.13031914893617022</v>
      </c>
      <c r="F55" s="112"/>
      <c r="H55" s="206"/>
      <c r="I55" s="206"/>
      <c r="J55" s="54"/>
    </row>
    <row r="57" spans="1:10">
      <c r="A57" s="7" t="s">
        <v>200</v>
      </c>
      <c r="B57" s="243">
        <v>130424000</v>
      </c>
      <c r="C57" s="10">
        <v>159540000</v>
      </c>
      <c r="D57" s="112">
        <f>C57-B57</f>
        <v>29116000</v>
      </c>
      <c r="E57" s="105">
        <f>D57/B57</f>
        <v>0.22324112126602466</v>
      </c>
      <c r="H57" s="243"/>
    </row>
    <row r="59" spans="1:10">
      <c r="C59" s="10"/>
    </row>
    <row r="72" ht="15" customHeight="1"/>
    <row r="73" ht="15" customHeight="1"/>
    <row r="74" ht="15" customHeight="1"/>
    <row r="75" ht="30" customHeight="1"/>
    <row r="76" ht="15" customHeight="1"/>
    <row r="77" ht="30" customHeight="1"/>
    <row r="79" ht="15" customHeight="1"/>
    <row r="147" ht="15" customHeight="1"/>
    <row r="148" ht="30" customHeight="1"/>
    <row r="149" ht="15" customHeight="1"/>
    <row r="150" ht="30" customHeight="1"/>
    <row r="152" ht="15" customHeight="1"/>
    <row r="220" ht="15" customHeight="1"/>
    <row r="221" ht="15" customHeight="1"/>
    <row r="222" ht="30" customHeight="1"/>
  </sheetData>
  <hyperlinks>
    <hyperlink ref="K2" r:id="rId1" xr:uid="{295C1E5A-58E9-4C2D-841F-EF3280FC86F3}"/>
    <hyperlink ref="K1" r:id="rId2" xr:uid="{E24C46BA-0F9E-4430-897D-9455F34F8E15}"/>
  </hyperlinks>
  <pageMargins left="0.7" right="0.7" top="0.75" bottom="0.75" header="0.3" footer="0.3"/>
  <pageSetup orientation="portrait"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3CA4-65A4-46BB-8579-70107FA8C1DC}">
  <sheetPr codeName="Sheet1"/>
  <dimension ref="A1:I76"/>
  <sheetViews>
    <sheetView topLeftCell="A29" workbookViewId="0">
      <selection activeCell="G46" sqref="G46"/>
    </sheetView>
  </sheetViews>
  <sheetFormatPr defaultColWidth="8.85546875" defaultRowHeight="15"/>
  <cols>
    <col min="1" max="1" width="24.85546875" customWidth="1"/>
    <col min="2" max="2" width="12.5703125" customWidth="1"/>
    <col min="3" max="3" width="14.7109375" customWidth="1"/>
    <col min="4" max="4" width="11.42578125" customWidth="1"/>
    <col min="5" max="5" width="12.28515625" customWidth="1"/>
    <col min="6" max="6" width="20.140625" customWidth="1"/>
    <col min="7" max="7" width="24.5703125" customWidth="1"/>
    <col min="8" max="8" width="19.42578125" customWidth="1"/>
    <col min="9" max="9" width="18.42578125" customWidth="1"/>
    <col min="10" max="10" width="8.5703125" customWidth="1"/>
  </cols>
  <sheetData>
    <row r="1" spans="1:9">
      <c r="A1" s="24" t="s">
        <v>203</v>
      </c>
      <c r="B1" t="s">
        <v>216</v>
      </c>
    </row>
    <row r="2" spans="1:9">
      <c r="A2" s="24" t="s">
        <v>203</v>
      </c>
      <c r="B2" t="s">
        <v>406</v>
      </c>
    </row>
    <row r="4" spans="1:9">
      <c r="A4" t="s">
        <v>402</v>
      </c>
    </row>
    <row r="5" spans="1:9">
      <c r="A5" t="s">
        <v>380</v>
      </c>
    </row>
    <row r="6" spans="1:9">
      <c r="A6" t="s">
        <v>382</v>
      </c>
    </row>
    <row r="7" spans="1:9">
      <c r="A7" t="s">
        <v>383</v>
      </c>
    </row>
    <row r="9" spans="1:9">
      <c r="A9" t="s">
        <v>384</v>
      </c>
    </row>
    <row r="10" spans="1:9">
      <c r="A10" t="s">
        <v>53</v>
      </c>
      <c r="B10" t="s">
        <v>481</v>
      </c>
      <c r="C10" s="217" t="s">
        <v>482</v>
      </c>
      <c r="D10" s="217" t="s">
        <v>483</v>
      </c>
      <c r="E10" s="217" t="s">
        <v>432</v>
      </c>
      <c r="F10" t="s">
        <v>438</v>
      </c>
      <c r="G10" s="217" t="s">
        <v>396</v>
      </c>
      <c r="H10" t="s">
        <v>412</v>
      </c>
      <c r="I10" t="s">
        <v>397</v>
      </c>
    </row>
    <row r="11" spans="1:9" ht="15" customHeight="1">
      <c r="B11" t="s">
        <v>395</v>
      </c>
      <c r="C11" s="217" t="s">
        <v>395</v>
      </c>
      <c r="D11" s="217" t="s">
        <v>395</v>
      </c>
      <c r="E11" s="217"/>
      <c r="G11" s="217" t="s">
        <v>433</v>
      </c>
      <c r="I11" t="s">
        <v>433</v>
      </c>
    </row>
    <row r="12" spans="1:9">
      <c r="B12" s="76">
        <v>2192.9</v>
      </c>
      <c r="C12" s="76">
        <v>2211.9</v>
      </c>
      <c r="D12" s="76">
        <v>2214.9</v>
      </c>
      <c r="E12" s="246">
        <f>(D12-C12)/C12</f>
        <v>1.3563000135630001E-3</v>
      </c>
      <c r="F12">
        <v>3</v>
      </c>
      <c r="G12">
        <v>0.1</v>
      </c>
      <c r="H12">
        <v>22</v>
      </c>
      <c r="I12">
        <v>1</v>
      </c>
    </row>
    <row r="13" spans="1:9">
      <c r="A13" t="s">
        <v>0</v>
      </c>
      <c r="B13">
        <v>334.1</v>
      </c>
      <c r="C13">
        <v>338.2</v>
      </c>
      <c r="D13">
        <v>339</v>
      </c>
      <c r="E13" s="246">
        <f t="shared" ref="E13:E62" si="0">(D13-C13)/C13</f>
        <v>2.3654642223536705E-3</v>
      </c>
      <c r="F13">
        <v>0.8</v>
      </c>
      <c r="G13">
        <v>0.2</v>
      </c>
      <c r="H13">
        <v>4.9000000000000004</v>
      </c>
      <c r="I13">
        <v>1.5</v>
      </c>
    </row>
    <row r="14" spans="1:9">
      <c r="A14" t="s">
        <v>1</v>
      </c>
      <c r="B14" s="76">
        <v>3212.3</v>
      </c>
      <c r="C14" s="76">
        <v>3253</v>
      </c>
      <c r="D14" s="76">
        <v>3253.7</v>
      </c>
      <c r="E14" s="246">
        <f t="shared" si="0"/>
        <v>2.151859821702484E-4</v>
      </c>
      <c r="F14">
        <v>0.7</v>
      </c>
      <c r="G14">
        <v>0</v>
      </c>
      <c r="H14">
        <v>41.4</v>
      </c>
      <c r="I14">
        <v>1.3</v>
      </c>
    </row>
    <row r="15" spans="1:9">
      <c r="A15" t="s">
        <v>2</v>
      </c>
      <c r="B15" s="76">
        <v>1367.5</v>
      </c>
      <c r="C15" s="76">
        <v>1383.3</v>
      </c>
      <c r="D15" s="76">
        <v>1385.8</v>
      </c>
      <c r="E15" s="246">
        <f t="shared" si="0"/>
        <v>1.8072724643967326E-3</v>
      </c>
      <c r="F15">
        <v>2.5</v>
      </c>
      <c r="G15">
        <v>0.2</v>
      </c>
      <c r="H15">
        <v>18.3</v>
      </c>
      <c r="I15">
        <v>1.3</v>
      </c>
    </row>
    <row r="16" spans="1:9">
      <c r="A16" t="s">
        <v>3</v>
      </c>
      <c r="B16" s="76">
        <v>17941.7</v>
      </c>
      <c r="C16" s="76">
        <v>18007.400000000001</v>
      </c>
      <c r="D16" s="76">
        <v>18011.2</v>
      </c>
      <c r="E16" s="246">
        <f t="shared" si="0"/>
        <v>2.1102435665333542E-4</v>
      </c>
      <c r="F16">
        <v>3.8</v>
      </c>
      <c r="G16">
        <v>0</v>
      </c>
      <c r="H16">
        <v>69.5</v>
      </c>
      <c r="I16">
        <v>0.4</v>
      </c>
    </row>
    <row r="17" spans="1:9">
      <c r="A17" t="s">
        <v>4</v>
      </c>
      <c r="B17" s="76">
        <v>2973.2</v>
      </c>
      <c r="C17" s="76">
        <v>2988.5</v>
      </c>
      <c r="D17" s="76">
        <v>2991.5</v>
      </c>
      <c r="E17" s="246">
        <f t="shared" si="0"/>
        <v>1.003848084323239E-3</v>
      </c>
      <c r="F17">
        <v>3</v>
      </c>
      <c r="G17">
        <v>0.1</v>
      </c>
      <c r="H17">
        <v>18.3</v>
      </c>
      <c r="I17">
        <v>0.6</v>
      </c>
    </row>
    <row r="18" spans="1:9">
      <c r="A18" t="s">
        <v>5</v>
      </c>
      <c r="B18" s="76">
        <v>1707.5</v>
      </c>
      <c r="C18" s="76">
        <v>1719.3</v>
      </c>
      <c r="D18" s="76">
        <v>1720.2</v>
      </c>
      <c r="E18" s="246">
        <f t="shared" si="0"/>
        <v>5.2346885360326351E-4</v>
      </c>
      <c r="F18">
        <v>0.9</v>
      </c>
      <c r="G18">
        <v>0.1</v>
      </c>
      <c r="H18">
        <v>12.7</v>
      </c>
      <c r="I18">
        <v>0.7</v>
      </c>
    </row>
    <row r="19" spans="1:9">
      <c r="A19" t="s">
        <v>6</v>
      </c>
      <c r="B19">
        <v>490.3</v>
      </c>
      <c r="C19">
        <v>493</v>
      </c>
      <c r="D19">
        <v>493.8</v>
      </c>
      <c r="E19" s="246">
        <f t="shared" si="0"/>
        <v>1.6227180527383597E-3</v>
      </c>
      <c r="F19">
        <v>0.8</v>
      </c>
      <c r="G19">
        <v>0.2</v>
      </c>
      <c r="H19">
        <v>3.5</v>
      </c>
      <c r="I19">
        <v>0.7</v>
      </c>
    </row>
    <row r="20" spans="1:9">
      <c r="A20" t="s">
        <v>7</v>
      </c>
      <c r="B20">
        <v>766.7</v>
      </c>
      <c r="C20">
        <v>763.1</v>
      </c>
      <c r="D20">
        <v>757.8</v>
      </c>
      <c r="E20" s="246">
        <f t="shared" si="0"/>
        <v>-6.9453544751671712E-3</v>
      </c>
      <c r="F20">
        <v>-5.3</v>
      </c>
      <c r="G20">
        <v>-0.7</v>
      </c>
      <c r="H20">
        <v>-8.9</v>
      </c>
      <c r="I20">
        <v>-1.2</v>
      </c>
    </row>
    <row r="21" spans="1:9">
      <c r="A21" t="s">
        <v>8</v>
      </c>
      <c r="B21" s="76">
        <v>9950.2000000000007</v>
      </c>
      <c r="C21" s="76">
        <v>10052.5</v>
      </c>
      <c r="D21" s="76">
        <v>10048.4</v>
      </c>
      <c r="E21" s="246">
        <f t="shared" si="0"/>
        <v>-4.0785874160660174E-4</v>
      </c>
      <c r="F21">
        <v>-4.0999999999999996</v>
      </c>
      <c r="G21">
        <v>0</v>
      </c>
      <c r="H21">
        <v>98.2</v>
      </c>
      <c r="I21">
        <v>1</v>
      </c>
    </row>
    <row r="22" spans="1:9">
      <c r="A22" t="s">
        <v>9</v>
      </c>
      <c r="B22" s="76">
        <v>4967.3</v>
      </c>
      <c r="C22" s="76">
        <v>4997.7</v>
      </c>
      <c r="D22" s="76">
        <v>4999.6000000000004</v>
      </c>
      <c r="E22" s="246">
        <f t="shared" si="0"/>
        <v>3.8017488044511389E-4</v>
      </c>
      <c r="F22">
        <v>1.9</v>
      </c>
      <c r="G22">
        <v>0</v>
      </c>
      <c r="H22">
        <v>32.299999999999997</v>
      </c>
      <c r="I22">
        <v>0.7</v>
      </c>
    </row>
    <row r="23" spans="1:9">
      <c r="A23" t="s">
        <v>10</v>
      </c>
      <c r="B23">
        <v>639.5</v>
      </c>
      <c r="C23">
        <v>650.79999999999995</v>
      </c>
      <c r="D23">
        <v>651.4</v>
      </c>
      <c r="E23" s="246">
        <f t="shared" si="0"/>
        <v>9.2194222495393789E-4</v>
      </c>
      <c r="F23">
        <v>0.6</v>
      </c>
      <c r="G23">
        <v>0.1</v>
      </c>
      <c r="H23">
        <v>11.9</v>
      </c>
      <c r="I23">
        <v>1.9</v>
      </c>
    </row>
    <row r="24" spans="1:9">
      <c r="A24" t="s">
        <v>11</v>
      </c>
      <c r="B24">
        <v>869</v>
      </c>
      <c r="C24">
        <v>881.7</v>
      </c>
      <c r="D24">
        <v>881.9</v>
      </c>
      <c r="E24" s="246">
        <f t="shared" si="0"/>
        <v>2.268345242145081E-4</v>
      </c>
      <c r="F24">
        <v>0.2</v>
      </c>
      <c r="G24">
        <v>0</v>
      </c>
      <c r="H24">
        <v>12.9</v>
      </c>
      <c r="I24">
        <v>1.5</v>
      </c>
    </row>
    <row r="25" spans="1:9">
      <c r="A25" t="s">
        <v>12</v>
      </c>
      <c r="B25" s="76">
        <v>6147.8</v>
      </c>
      <c r="C25" s="76">
        <v>6167</v>
      </c>
      <c r="D25" s="76">
        <v>6153.7</v>
      </c>
      <c r="E25" s="246">
        <f t="shared" si="0"/>
        <v>-2.1566401816118341E-3</v>
      </c>
      <c r="F25">
        <v>-13.3</v>
      </c>
      <c r="G25">
        <v>-0.2</v>
      </c>
      <c r="H25">
        <v>5.9</v>
      </c>
      <c r="I25">
        <v>0.1</v>
      </c>
    </row>
    <row r="26" spans="1:9">
      <c r="A26" t="s">
        <v>13</v>
      </c>
      <c r="B26" s="76">
        <v>3277.2</v>
      </c>
      <c r="C26" s="76">
        <v>3288.4</v>
      </c>
      <c r="D26" s="76">
        <v>3290.8</v>
      </c>
      <c r="E26" s="246">
        <f t="shared" si="0"/>
        <v>7.2983821919477281E-4</v>
      </c>
      <c r="F26">
        <v>2.4</v>
      </c>
      <c r="G26">
        <v>0.1</v>
      </c>
      <c r="H26">
        <v>13.6</v>
      </c>
      <c r="I26">
        <v>0.4</v>
      </c>
    </row>
    <row r="27" spans="1:9">
      <c r="A27" t="s">
        <v>14</v>
      </c>
      <c r="B27" s="76">
        <v>1596.9</v>
      </c>
      <c r="C27" s="76">
        <v>1591</v>
      </c>
      <c r="D27" s="76">
        <v>1594.6</v>
      </c>
      <c r="E27" s="246">
        <f t="shared" si="0"/>
        <v>2.2627278441231359E-3</v>
      </c>
      <c r="F27">
        <v>3.6</v>
      </c>
      <c r="G27">
        <v>0.2</v>
      </c>
      <c r="H27">
        <v>-2.2999999999999998</v>
      </c>
      <c r="I27">
        <v>-0.1</v>
      </c>
    </row>
    <row r="28" spans="1:9">
      <c r="A28" t="s">
        <v>15</v>
      </c>
      <c r="B28" s="76">
        <v>1462.4</v>
      </c>
      <c r="C28" s="76">
        <v>1457.1</v>
      </c>
      <c r="D28" s="76">
        <v>1452.4</v>
      </c>
      <c r="E28" s="246">
        <f t="shared" si="0"/>
        <v>-3.2255850662273136E-3</v>
      </c>
      <c r="F28">
        <v>-4.7</v>
      </c>
      <c r="G28">
        <v>-0.3</v>
      </c>
      <c r="H28">
        <v>-10</v>
      </c>
      <c r="I28">
        <v>-0.7</v>
      </c>
    </row>
    <row r="29" spans="1:9">
      <c r="A29" t="s">
        <v>16</v>
      </c>
      <c r="B29" s="76">
        <v>2042.4</v>
      </c>
      <c r="C29" s="76">
        <v>2058.5</v>
      </c>
      <c r="D29" s="76">
        <v>2062.1999999999998</v>
      </c>
      <c r="E29" s="246">
        <f t="shared" si="0"/>
        <v>1.7974253096914347E-3</v>
      </c>
      <c r="F29">
        <v>3.7</v>
      </c>
      <c r="G29">
        <v>0.2</v>
      </c>
      <c r="H29">
        <v>19.8</v>
      </c>
      <c r="I29">
        <v>1</v>
      </c>
    </row>
    <row r="30" spans="1:9">
      <c r="A30" t="s">
        <v>17</v>
      </c>
      <c r="B30" s="76">
        <v>1983.4</v>
      </c>
      <c r="C30" s="76">
        <v>2002.8</v>
      </c>
      <c r="D30" s="76">
        <v>2002.5</v>
      </c>
      <c r="E30" s="246">
        <f t="shared" si="0"/>
        <v>-1.4979029358895272E-4</v>
      </c>
      <c r="F30">
        <v>-0.3</v>
      </c>
      <c r="G30">
        <v>0</v>
      </c>
      <c r="H30">
        <v>19.100000000000001</v>
      </c>
      <c r="I30">
        <v>1</v>
      </c>
    </row>
    <row r="31" spans="1:9">
      <c r="A31" t="s">
        <v>18</v>
      </c>
      <c r="B31">
        <v>658.8</v>
      </c>
      <c r="C31">
        <v>656.9</v>
      </c>
      <c r="D31">
        <v>656.5</v>
      </c>
      <c r="E31" s="246">
        <f t="shared" si="0"/>
        <v>-6.0892068808034291E-4</v>
      </c>
      <c r="F31">
        <v>-0.4</v>
      </c>
      <c r="G31">
        <v>-0.1</v>
      </c>
      <c r="H31">
        <v>-2.2999999999999998</v>
      </c>
      <c r="I31">
        <v>-0.3</v>
      </c>
    </row>
    <row r="32" spans="1:9">
      <c r="A32" t="s">
        <v>19</v>
      </c>
      <c r="B32" s="76">
        <v>2835</v>
      </c>
      <c r="C32" s="76">
        <v>2850</v>
      </c>
      <c r="D32" s="76">
        <v>2846.8</v>
      </c>
      <c r="E32" s="246">
        <f t="shared" si="0"/>
        <v>-1.1228070175437958E-3</v>
      </c>
      <c r="F32">
        <v>-3.2</v>
      </c>
      <c r="G32">
        <v>-0.1</v>
      </c>
      <c r="H32">
        <v>11.8</v>
      </c>
      <c r="I32">
        <v>0.4</v>
      </c>
    </row>
    <row r="33" spans="1:9" ht="15.75" customHeight="1">
      <c r="A33" t="s">
        <v>20</v>
      </c>
      <c r="B33" s="76">
        <v>3717</v>
      </c>
      <c r="C33" s="76">
        <v>3727.3</v>
      </c>
      <c r="D33" s="76">
        <v>3723.5</v>
      </c>
      <c r="E33" s="246">
        <f t="shared" si="0"/>
        <v>-1.0195047353312536E-3</v>
      </c>
      <c r="F33">
        <v>-3.8</v>
      </c>
      <c r="G33">
        <v>-0.1</v>
      </c>
      <c r="H33">
        <v>6.5</v>
      </c>
      <c r="I33">
        <v>0.2</v>
      </c>
    </row>
    <row r="34" spans="1:9">
      <c r="A34" t="s">
        <v>21</v>
      </c>
      <c r="B34" s="76">
        <v>4489.5</v>
      </c>
      <c r="C34" s="76">
        <v>4528.8</v>
      </c>
      <c r="D34" s="76">
        <v>4533.6000000000004</v>
      </c>
      <c r="E34" s="246">
        <f t="shared" si="0"/>
        <v>1.0598834128246295E-3</v>
      </c>
      <c r="F34">
        <v>4.8</v>
      </c>
      <c r="G34">
        <v>0.1</v>
      </c>
      <c r="H34">
        <v>44.1</v>
      </c>
      <c r="I34">
        <v>1</v>
      </c>
    </row>
    <row r="35" spans="1:9">
      <c r="A35" t="s">
        <v>22</v>
      </c>
      <c r="B35" s="76">
        <v>3010.6</v>
      </c>
      <c r="C35" s="76">
        <v>3047.2</v>
      </c>
      <c r="D35" s="76">
        <v>3053.1</v>
      </c>
      <c r="E35" s="246">
        <f t="shared" si="0"/>
        <v>1.9362037280126318E-3</v>
      </c>
      <c r="F35">
        <v>5.9</v>
      </c>
      <c r="G35">
        <v>0.2</v>
      </c>
      <c r="H35">
        <v>42.5</v>
      </c>
      <c r="I35">
        <v>1.4</v>
      </c>
    </row>
    <row r="36" spans="1:9">
      <c r="A36" t="s">
        <v>23</v>
      </c>
      <c r="B36" s="76">
        <v>1189.3</v>
      </c>
      <c r="C36" s="76">
        <v>1202.8</v>
      </c>
      <c r="D36" s="76">
        <v>1205.5</v>
      </c>
      <c r="E36" s="246">
        <f t="shared" si="0"/>
        <v>2.2447622214832436E-3</v>
      </c>
      <c r="F36">
        <v>2.7</v>
      </c>
      <c r="G36">
        <v>0.2</v>
      </c>
      <c r="H36">
        <v>16.2</v>
      </c>
      <c r="I36">
        <v>1.4</v>
      </c>
    </row>
    <row r="37" spans="1:9">
      <c r="A37" t="s">
        <v>24</v>
      </c>
      <c r="B37" s="76">
        <v>2987.9</v>
      </c>
      <c r="C37" s="76">
        <v>3027.7</v>
      </c>
      <c r="D37" s="76">
        <v>3021.8</v>
      </c>
      <c r="E37" s="246">
        <f t="shared" si="0"/>
        <v>-1.948673910889334E-3</v>
      </c>
      <c r="F37">
        <v>-5.9</v>
      </c>
      <c r="G37">
        <v>-0.2</v>
      </c>
      <c r="H37">
        <v>33.9</v>
      </c>
      <c r="I37">
        <v>1.1000000000000001</v>
      </c>
    </row>
    <row r="38" spans="1:9">
      <c r="A38" t="s">
        <v>25</v>
      </c>
      <c r="B38">
        <v>528.1</v>
      </c>
      <c r="C38">
        <v>529.79999999999995</v>
      </c>
      <c r="D38">
        <v>529.79999999999995</v>
      </c>
      <c r="E38" s="246">
        <f t="shared" si="0"/>
        <v>0</v>
      </c>
      <c r="F38">
        <v>0</v>
      </c>
      <c r="G38">
        <v>0</v>
      </c>
      <c r="H38">
        <v>1.7</v>
      </c>
      <c r="I38">
        <v>0.3</v>
      </c>
    </row>
    <row r="39" spans="1:9">
      <c r="A39" t="s">
        <v>26</v>
      </c>
      <c r="B39" s="76">
        <v>1057.5</v>
      </c>
      <c r="C39" s="76">
        <v>1063</v>
      </c>
      <c r="D39" s="76">
        <v>1064.0999999999999</v>
      </c>
      <c r="E39" s="246">
        <f t="shared" si="0"/>
        <v>1.0348071495765842E-3</v>
      </c>
      <c r="F39">
        <v>1.1000000000000001</v>
      </c>
      <c r="G39">
        <v>0.1</v>
      </c>
      <c r="H39">
        <v>6.6</v>
      </c>
      <c r="I39">
        <v>0.6</v>
      </c>
    </row>
    <row r="40" spans="1:9">
      <c r="A40" t="s">
        <v>27</v>
      </c>
      <c r="B40" s="76">
        <v>1570.2</v>
      </c>
      <c r="C40" s="76">
        <v>1573.9</v>
      </c>
      <c r="D40" s="76">
        <v>1570.1</v>
      </c>
      <c r="E40" s="246">
        <f t="shared" si="0"/>
        <v>-2.4143846495966589E-3</v>
      </c>
      <c r="F40">
        <v>-3.8</v>
      </c>
      <c r="G40">
        <v>-0.2</v>
      </c>
      <c r="H40">
        <v>-0.1</v>
      </c>
      <c r="I40">
        <v>0</v>
      </c>
    </row>
    <row r="41" spans="1:9">
      <c r="A41" t="s">
        <v>28</v>
      </c>
      <c r="B41">
        <v>706.2</v>
      </c>
      <c r="C41">
        <v>708.7</v>
      </c>
      <c r="D41">
        <v>706.3</v>
      </c>
      <c r="E41" s="246">
        <f t="shared" si="0"/>
        <v>-3.3864822915198119E-3</v>
      </c>
      <c r="F41">
        <v>-2.4</v>
      </c>
      <c r="G41">
        <v>-0.3</v>
      </c>
      <c r="H41">
        <v>0.1</v>
      </c>
      <c r="I41">
        <v>0</v>
      </c>
    </row>
    <row r="42" spans="1:9">
      <c r="A42" t="s">
        <v>29</v>
      </c>
      <c r="B42" s="76">
        <v>4360.3</v>
      </c>
      <c r="C42" s="76">
        <v>4384.3</v>
      </c>
      <c r="D42" s="76">
        <v>4389.2</v>
      </c>
      <c r="E42" s="246">
        <f t="shared" si="0"/>
        <v>1.1176242501652798E-3</v>
      </c>
      <c r="F42">
        <v>4.9000000000000004</v>
      </c>
      <c r="G42">
        <v>0.1</v>
      </c>
      <c r="H42">
        <v>28.9</v>
      </c>
      <c r="I42">
        <v>0.7</v>
      </c>
    </row>
    <row r="43" spans="1:9">
      <c r="A43" t="s">
        <v>30</v>
      </c>
      <c r="B43">
        <v>888</v>
      </c>
      <c r="C43">
        <v>907.9</v>
      </c>
      <c r="D43">
        <v>904.8</v>
      </c>
      <c r="E43" s="246">
        <f t="shared" si="0"/>
        <v>-3.414472959577071E-3</v>
      </c>
      <c r="F43">
        <v>-3.1</v>
      </c>
      <c r="G43">
        <v>-0.3</v>
      </c>
      <c r="H43">
        <v>16.8</v>
      </c>
      <c r="I43">
        <v>1.9</v>
      </c>
    </row>
    <row r="44" spans="1:9">
      <c r="A44" t="s">
        <v>31</v>
      </c>
      <c r="B44" s="76">
        <v>9883.5</v>
      </c>
      <c r="C44" s="76">
        <v>10024.700000000001</v>
      </c>
      <c r="D44" s="76">
        <v>10008.6</v>
      </c>
      <c r="E44" s="246">
        <f t="shared" si="0"/>
        <v>-1.6060330982473653E-3</v>
      </c>
      <c r="F44">
        <v>-16.100000000000001</v>
      </c>
      <c r="G44">
        <v>-0.2</v>
      </c>
      <c r="H44">
        <v>125.1</v>
      </c>
      <c r="I44">
        <v>1.3</v>
      </c>
    </row>
    <row r="45" spans="1:9">
      <c r="A45" t="s">
        <v>32</v>
      </c>
      <c r="B45" s="76">
        <v>5014.6000000000004</v>
      </c>
      <c r="C45" s="76">
        <v>5090.6000000000004</v>
      </c>
      <c r="D45" s="76">
        <v>5095.3999999999996</v>
      </c>
      <c r="E45" s="246">
        <f t="shared" si="0"/>
        <v>9.4291439123075319E-4</v>
      </c>
      <c r="F45">
        <v>4.8</v>
      </c>
      <c r="G45">
        <v>0.1</v>
      </c>
      <c r="H45">
        <v>80.8</v>
      </c>
      <c r="I45">
        <v>1.6</v>
      </c>
    </row>
    <row r="46" spans="1:9">
      <c r="A46" t="s">
        <v>33</v>
      </c>
      <c r="B46">
        <v>446.6</v>
      </c>
      <c r="C46">
        <v>449.7</v>
      </c>
      <c r="D46">
        <v>448.1</v>
      </c>
      <c r="E46" s="246">
        <f t="shared" si="0"/>
        <v>-3.5579275072269646E-3</v>
      </c>
      <c r="F46">
        <v>-1.6</v>
      </c>
      <c r="G46">
        <v>-0.4</v>
      </c>
      <c r="H46">
        <v>1.5</v>
      </c>
      <c r="I46">
        <v>0.3</v>
      </c>
    </row>
    <row r="47" spans="1:9">
      <c r="A47" t="s">
        <v>34</v>
      </c>
      <c r="B47" s="76">
        <v>5653.4</v>
      </c>
      <c r="C47" s="76">
        <v>5720.3</v>
      </c>
      <c r="D47" s="76">
        <v>5730.2</v>
      </c>
      <c r="E47" s="246">
        <f t="shared" si="0"/>
        <v>1.7306784609198182E-3</v>
      </c>
      <c r="F47">
        <v>9.9</v>
      </c>
      <c r="G47">
        <v>0.2</v>
      </c>
      <c r="H47">
        <v>76.8</v>
      </c>
      <c r="I47">
        <v>1.4</v>
      </c>
    </row>
    <row r="48" spans="1:9">
      <c r="A48" t="s">
        <v>35</v>
      </c>
      <c r="B48" s="76">
        <v>1778.9</v>
      </c>
      <c r="C48" s="76">
        <v>1801.3</v>
      </c>
      <c r="D48" s="76">
        <v>1802.3</v>
      </c>
      <c r="E48" s="246">
        <f t="shared" si="0"/>
        <v>5.5515461055904069E-4</v>
      </c>
      <c r="F48">
        <v>1</v>
      </c>
      <c r="G48">
        <v>0.1</v>
      </c>
      <c r="H48">
        <v>23.4</v>
      </c>
      <c r="I48">
        <v>1.3</v>
      </c>
    </row>
    <row r="49" spans="1:9">
      <c r="A49" t="s">
        <v>36</v>
      </c>
      <c r="B49" s="76">
        <v>1995.3</v>
      </c>
      <c r="C49" s="76">
        <v>2001.4</v>
      </c>
      <c r="D49" s="76">
        <v>2008.3</v>
      </c>
      <c r="E49" s="246">
        <f t="shared" si="0"/>
        <v>3.4475866893174095E-3</v>
      </c>
      <c r="F49">
        <v>6.9</v>
      </c>
      <c r="G49">
        <v>0.3</v>
      </c>
      <c r="H49">
        <v>13</v>
      </c>
      <c r="I49">
        <v>0.7</v>
      </c>
    </row>
    <row r="50" spans="1:9">
      <c r="A50" t="s">
        <v>37</v>
      </c>
      <c r="B50" s="76">
        <v>6147.9</v>
      </c>
      <c r="C50" s="76">
        <v>6236.9</v>
      </c>
      <c r="D50" s="76">
        <v>6249.1</v>
      </c>
      <c r="E50" s="246">
        <f t="shared" si="0"/>
        <v>1.9560999855698711E-3</v>
      </c>
      <c r="F50">
        <v>12.2</v>
      </c>
      <c r="G50">
        <v>0.2</v>
      </c>
      <c r="H50">
        <v>101.2</v>
      </c>
      <c r="I50">
        <v>1.6</v>
      </c>
    </row>
    <row r="51" spans="1:9">
      <c r="A51" t="s">
        <v>38</v>
      </c>
      <c r="B51">
        <v>512</v>
      </c>
      <c r="C51">
        <v>513.20000000000005</v>
      </c>
      <c r="D51">
        <v>513.70000000000005</v>
      </c>
      <c r="E51" s="246">
        <f t="shared" si="0"/>
        <v>9.7427903351519863E-4</v>
      </c>
      <c r="F51">
        <v>0.5</v>
      </c>
      <c r="G51">
        <v>0.1</v>
      </c>
      <c r="H51">
        <v>1.7</v>
      </c>
      <c r="I51">
        <v>0.3</v>
      </c>
    </row>
    <row r="52" spans="1:9">
      <c r="A52" t="s">
        <v>39</v>
      </c>
      <c r="B52" s="76">
        <v>2355.1999999999998</v>
      </c>
      <c r="C52" s="76">
        <v>2427.5</v>
      </c>
      <c r="D52" s="76">
        <v>2427.1999999999998</v>
      </c>
      <c r="E52" s="246">
        <f t="shared" si="0"/>
        <v>-1.2358393408864343E-4</v>
      </c>
      <c r="F52">
        <v>-0.3</v>
      </c>
      <c r="G52">
        <v>0</v>
      </c>
      <c r="H52">
        <v>72</v>
      </c>
      <c r="I52">
        <v>3.1</v>
      </c>
    </row>
    <row r="53" spans="1:9">
      <c r="A53" t="s">
        <v>40</v>
      </c>
      <c r="B53">
        <v>467.5</v>
      </c>
      <c r="C53">
        <v>471.9</v>
      </c>
      <c r="D53">
        <v>471.8</v>
      </c>
      <c r="E53" s="246">
        <f t="shared" si="0"/>
        <v>-2.1190930281832145E-4</v>
      </c>
      <c r="F53">
        <v>-0.1</v>
      </c>
      <c r="G53">
        <v>0</v>
      </c>
      <c r="H53">
        <v>4.3</v>
      </c>
      <c r="I53">
        <v>0.9</v>
      </c>
    </row>
    <row r="54" spans="1:9">
      <c r="A54" t="s">
        <v>41</v>
      </c>
      <c r="B54" s="76">
        <v>3373.9</v>
      </c>
      <c r="C54" s="76">
        <v>3398.8</v>
      </c>
      <c r="D54" s="76">
        <v>3408.3</v>
      </c>
      <c r="E54" s="246">
        <f t="shared" si="0"/>
        <v>2.7951041544074379E-3</v>
      </c>
      <c r="F54">
        <v>9.5</v>
      </c>
      <c r="G54">
        <v>0.3</v>
      </c>
      <c r="H54">
        <v>34.4</v>
      </c>
      <c r="I54">
        <v>1</v>
      </c>
    </row>
    <row r="55" spans="1:9">
      <c r="A55" t="s">
        <v>42</v>
      </c>
      <c r="B55" s="76">
        <v>14152.1</v>
      </c>
      <c r="C55" s="76">
        <v>14330.1</v>
      </c>
      <c r="D55" s="76">
        <v>14347.7</v>
      </c>
      <c r="E55" s="246">
        <f t="shared" si="0"/>
        <v>1.228184032211943E-3</v>
      </c>
      <c r="F55">
        <v>17.600000000000001</v>
      </c>
      <c r="G55">
        <v>0.1</v>
      </c>
      <c r="H55">
        <v>195.6</v>
      </c>
      <c r="I55">
        <v>1.4</v>
      </c>
    </row>
    <row r="56" spans="1:9">
      <c r="A56" t="s">
        <v>43</v>
      </c>
      <c r="B56" s="76">
        <v>1744.7</v>
      </c>
      <c r="C56" s="76">
        <v>1766.8</v>
      </c>
      <c r="D56" s="76">
        <v>1775.1</v>
      </c>
      <c r="E56" s="246">
        <f t="shared" si="0"/>
        <v>4.6977586597237685E-3</v>
      </c>
      <c r="F56">
        <v>8.3000000000000007</v>
      </c>
      <c r="G56">
        <v>0.5</v>
      </c>
      <c r="H56">
        <v>30.4</v>
      </c>
      <c r="I56">
        <v>1.7</v>
      </c>
    </row>
    <row r="57" spans="1:9">
      <c r="A57" t="s">
        <v>44</v>
      </c>
      <c r="B57">
        <v>313.10000000000002</v>
      </c>
      <c r="C57">
        <v>313.8</v>
      </c>
      <c r="D57">
        <v>314.10000000000002</v>
      </c>
      <c r="E57" s="246">
        <f t="shared" si="0"/>
        <v>9.5602294455070539E-4</v>
      </c>
      <c r="F57">
        <v>0.3</v>
      </c>
      <c r="G57">
        <v>0.1</v>
      </c>
      <c r="H57">
        <v>1</v>
      </c>
      <c r="I57">
        <v>0.3</v>
      </c>
    </row>
    <row r="58" spans="1:9">
      <c r="A58" t="s">
        <v>45</v>
      </c>
      <c r="B58" s="76">
        <v>4237.2</v>
      </c>
      <c r="C58" s="76">
        <v>4274.3999999999996</v>
      </c>
      <c r="D58" s="76">
        <v>4281.6000000000004</v>
      </c>
      <c r="E58" s="246">
        <f t="shared" si="0"/>
        <v>1.6844469399215629E-3</v>
      </c>
      <c r="F58">
        <v>7.2</v>
      </c>
      <c r="G58">
        <v>0.2</v>
      </c>
      <c r="H58">
        <v>44.4</v>
      </c>
      <c r="I58">
        <v>1</v>
      </c>
    </row>
    <row r="59" spans="1:9">
      <c r="A59" t="s">
        <v>46</v>
      </c>
      <c r="B59" s="76">
        <v>3642</v>
      </c>
      <c r="C59" s="76">
        <v>3672.3</v>
      </c>
      <c r="D59" s="76">
        <v>3661.8</v>
      </c>
      <c r="E59" s="246">
        <f t="shared" si="0"/>
        <v>-2.8592435258557305E-3</v>
      </c>
      <c r="F59">
        <v>-10.5</v>
      </c>
      <c r="G59">
        <v>-0.3</v>
      </c>
      <c r="H59">
        <v>19.8</v>
      </c>
      <c r="I59">
        <v>0.5</v>
      </c>
    </row>
    <row r="60" spans="1:9">
      <c r="A60" t="s">
        <v>47</v>
      </c>
      <c r="B60">
        <v>715.9</v>
      </c>
      <c r="C60">
        <v>720.1</v>
      </c>
      <c r="D60">
        <v>719</v>
      </c>
      <c r="E60" s="246">
        <f t="shared" si="0"/>
        <v>-1.5275656158867138E-3</v>
      </c>
      <c r="F60">
        <v>-1.1000000000000001</v>
      </c>
      <c r="G60">
        <v>-0.2</v>
      </c>
      <c r="H60">
        <v>3.1</v>
      </c>
      <c r="I60">
        <v>0.4</v>
      </c>
    </row>
    <row r="61" spans="1:9">
      <c r="A61" t="s">
        <v>48</v>
      </c>
      <c r="B61" s="76">
        <v>3045.9</v>
      </c>
      <c r="C61" s="76">
        <v>3060.1</v>
      </c>
      <c r="D61" s="76">
        <v>3068.7</v>
      </c>
      <c r="E61" s="246">
        <f t="shared" si="0"/>
        <v>2.810365674324339E-3</v>
      </c>
      <c r="F61">
        <v>8.6</v>
      </c>
      <c r="G61">
        <v>0.3</v>
      </c>
      <c r="H61">
        <v>22.8</v>
      </c>
      <c r="I61">
        <v>0.7</v>
      </c>
    </row>
    <row r="62" spans="1:9">
      <c r="A62" t="s">
        <v>49</v>
      </c>
      <c r="B62">
        <v>294.89999999999998</v>
      </c>
      <c r="C62">
        <v>297.10000000000002</v>
      </c>
      <c r="D62">
        <v>297.5</v>
      </c>
      <c r="E62" s="246">
        <f t="shared" si="0"/>
        <v>1.346348030965928E-3</v>
      </c>
      <c r="F62">
        <v>0.4</v>
      </c>
      <c r="G62">
        <v>0.1</v>
      </c>
      <c r="H62">
        <v>2.6</v>
      </c>
      <c r="I62">
        <v>0.9</v>
      </c>
    </row>
    <row r="63" spans="1:9">
      <c r="A63" t="s">
        <v>50</v>
      </c>
      <c r="E63" s="246"/>
    </row>
    <row r="64" spans="1:9">
      <c r="A64" t="s">
        <v>200</v>
      </c>
      <c r="C64" s="259">
        <v>159577000</v>
      </c>
      <c r="D64" s="259">
        <v>159724000</v>
      </c>
      <c r="E64" s="260">
        <f>(D64-C64)/C64</f>
        <v>9.2118538385857615E-4</v>
      </c>
    </row>
    <row r="76" ht="15.75" customHeight="1"/>
  </sheetData>
  <hyperlinks>
    <hyperlink ref="A1" r:id="rId1" xr:uid="{3DA551FD-28F1-4C9F-92B1-AE4EF5C9EAB2}"/>
    <hyperlink ref="A2" r:id="rId2" xr:uid="{0062ED1F-0684-45AF-BBA9-2B066F66CEC7}"/>
  </hyperlinks>
  <pageMargins left="0.7" right="0.7" top="0.75" bottom="0.75" header="0.3" footer="0.3"/>
  <pageSetup orientation="portrait" horizontalDpi="1200" verticalDpi="120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C27AC-C566-4DD5-AEB8-7823804384B2}">
  <dimension ref="A1:R62"/>
  <sheetViews>
    <sheetView workbookViewId="0">
      <selection activeCell="M8" sqref="M8"/>
    </sheetView>
  </sheetViews>
  <sheetFormatPr defaultColWidth="8.85546875" defaultRowHeight="15"/>
  <cols>
    <col min="17" max="17" width="24.140625" customWidth="1"/>
  </cols>
  <sheetData>
    <row r="1" spans="1:18">
      <c r="A1" t="s">
        <v>376</v>
      </c>
      <c r="Q1" t="s">
        <v>207</v>
      </c>
      <c r="R1" t="s">
        <v>72</v>
      </c>
    </row>
    <row r="2" spans="1:18" ht="15.75" customHeight="1">
      <c r="Q2" s="24" t="s">
        <v>203</v>
      </c>
      <c r="R2" t="s">
        <v>280</v>
      </c>
    </row>
    <row r="3" spans="1:18">
      <c r="A3" t="s">
        <v>376</v>
      </c>
      <c r="M3">
        <v>100</v>
      </c>
    </row>
    <row r="4" spans="1:18" ht="15.75" customHeight="1">
      <c r="A4" t="s">
        <v>53</v>
      </c>
      <c r="B4" t="s">
        <v>333</v>
      </c>
      <c r="H4" t="s">
        <v>334</v>
      </c>
    </row>
    <row r="5" spans="1:18">
      <c r="B5" t="s">
        <v>459</v>
      </c>
      <c r="C5" t="s">
        <v>436</v>
      </c>
      <c r="D5" t="s">
        <v>312</v>
      </c>
      <c r="E5" t="s">
        <v>439</v>
      </c>
      <c r="F5" s="217" t="s">
        <v>459</v>
      </c>
      <c r="G5" t="s">
        <v>375</v>
      </c>
      <c r="H5" t="s">
        <v>459</v>
      </c>
      <c r="I5" t="s">
        <v>436</v>
      </c>
      <c r="J5" t="s">
        <v>312</v>
      </c>
      <c r="K5" t="s">
        <v>439</v>
      </c>
      <c r="L5" s="217" t="s">
        <v>459</v>
      </c>
      <c r="M5" s="217"/>
      <c r="N5" t="s">
        <v>375</v>
      </c>
    </row>
    <row r="6" spans="1:18">
      <c r="B6">
        <v>2024</v>
      </c>
      <c r="C6">
        <v>2025</v>
      </c>
      <c r="D6">
        <v>2025</v>
      </c>
      <c r="E6">
        <v>2025</v>
      </c>
      <c r="F6" s="217" t="s">
        <v>413</v>
      </c>
      <c r="G6" t="s">
        <v>489</v>
      </c>
      <c r="H6">
        <v>2024</v>
      </c>
      <c r="I6">
        <v>2025</v>
      </c>
      <c r="J6">
        <v>2025</v>
      </c>
      <c r="K6">
        <v>2025</v>
      </c>
      <c r="L6" s="217" t="s">
        <v>413</v>
      </c>
      <c r="M6" s="219" t="s">
        <v>403</v>
      </c>
      <c r="N6" t="s">
        <v>489</v>
      </c>
    </row>
    <row r="7" spans="1:18">
      <c r="G7" t="s">
        <v>490</v>
      </c>
      <c r="N7" t="s">
        <v>490</v>
      </c>
    </row>
    <row r="8" spans="1:18">
      <c r="A8" t="s">
        <v>311</v>
      </c>
      <c r="B8" s="83">
        <v>3390</v>
      </c>
      <c r="C8" s="83">
        <v>3215</v>
      </c>
      <c r="D8" s="83">
        <v>3270</v>
      </c>
      <c r="E8" s="83">
        <v>3209</v>
      </c>
      <c r="F8" s="83">
        <v>3208</v>
      </c>
      <c r="G8">
        <v>-1</v>
      </c>
      <c r="H8">
        <v>2.1</v>
      </c>
      <c r="I8">
        <v>2</v>
      </c>
      <c r="J8">
        <v>2</v>
      </c>
      <c r="K8">
        <v>2</v>
      </c>
      <c r="L8">
        <v>2</v>
      </c>
      <c r="M8" s="22">
        <f>L8/M$3</f>
        <v>0.02</v>
      </c>
      <c r="N8">
        <v>0</v>
      </c>
    </row>
    <row r="10" spans="1:18">
      <c r="A10" t="s">
        <v>0</v>
      </c>
      <c r="B10">
        <v>50</v>
      </c>
      <c r="C10">
        <v>40</v>
      </c>
      <c r="D10">
        <v>54</v>
      </c>
      <c r="E10">
        <v>40</v>
      </c>
      <c r="F10">
        <v>43</v>
      </c>
      <c r="G10">
        <v>3</v>
      </c>
      <c r="H10">
        <v>2.2999999999999998</v>
      </c>
      <c r="I10">
        <v>1.8</v>
      </c>
      <c r="J10">
        <v>2.4</v>
      </c>
      <c r="K10">
        <v>1.8</v>
      </c>
      <c r="L10">
        <v>1.9</v>
      </c>
      <c r="M10" s="22">
        <v>1.9E-2</v>
      </c>
      <c r="N10">
        <v>0.1</v>
      </c>
    </row>
    <row r="11" spans="1:18">
      <c r="A11" t="s">
        <v>1</v>
      </c>
      <c r="B11">
        <v>10</v>
      </c>
      <c r="C11">
        <v>10</v>
      </c>
      <c r="D11">
        <v>11</v>
      </c>
      <c r="E11">
        <v>11</v>
      </c>
      <c r="F11">
        <v>10</v>
      </c>
      <c r="G11">
        <v>-1</v>
      </c>
      <c r="H11">
        <v>3</v>
      </c>
      <c r="I11">
        <v>3</v>
      </c>
      <c r="J11">
        <v>3.3</v>
      </c>
      <c r="K11">
        <v>3.3</v>
      </c>
      <c r="L11">
        <v>2.9</v>
      </c>
      <c r="M11" s="22">
        <v>2.8999999999999998E-2</v>
      </c>
      <c r="N11">
        <v>-0.4</v>
      </c>
    </row>
    <row r="12" spans="1:18">
      <c r="A12" t="s">
        <v>2</v>
      </c>
      <c r="B12">
        <v>64</v>
      </c>
      <c r="C12">
        <v>76</v>
      </c>
      <c r="D12">
        <v>81</v>
      </c>
      <c r="E12">
        <v>81</v>
      </c>
      <c r="F12">
        <v>71</v>
      </c>
      <c r="G12">
        <v>-10</v>
      </c>
      <c r="H12">
        <v>2</v>
      </c>
      <c r="I12">
        <v>2.2999999999999998</v>
      </c>
      <c r="J12">
        <v>2.5</v>
      </c>
      <c r="K12">
        <v>2.5</v>
      </c>
      <c r="L12">
        <v>2.2000000000000002</v>
      </c>
      <c r="M12" s="22">
        <v>2.2000000000000002E-2</v>
      </c>
      <c r="N12">
        <v>-0.3</v>
      </c>
    </row>
    <row r="13" spans="1:18">
      <c r="A13" t="s">
        <v>3</v>
      </c>
      <c r="B13">
        <v>33</v>
      </c>
      <c r="C13">
        <v>30</v>
      </c>
      <c r="D13">
        <v>30</v>
      </c>
      <c r="E13">
        <v>23</v>
      </c>
      <c r="F13">
        <v>25</v>
      </c>
      <c r="G13">
        <v>2</v>
      </c>
      <c r="H13">
        <v>2.4</v>
      </c>
      <c r="I13">
        <v>2.2000000000000002</v>
      </c>
      <c r="J13">
        <v>2.2000000000000002</v>
      </c>
      <c r="K13">
        <v>1.7</v>
      </c>
      <c r="L13">
        <v>1.8</v>
      </c>
      <c r="M13" s="22">
        <v>1.8000000000000002E-2</v>
      </c>
      <c r="N13">
        <v>0.1</v>
      </c>
    </row>
    <row r="14" spans="1:18">
      <c r="A14" t="s">
        <v>4</v>
      </c>
      <c r="B14">
        <v>382</v>
      </c>
      <c r="C14">
        <v>369</v>
      </c>
      <c r="D14">
        <v>314</v>
      </c>
      <c r="E14">
        <v>353</v>
      </c>
      <c r="F14">
        <v>333</v>
      </c>
      <c r="G14">
        <v>-20</v>
      </c>
      <c r="H14">
        <v>2.1</v>
      </c>
      <c r="I14">
        <v>2</v>
      </c>
      <c r="J14">
        <v>1.7</v>
      </c>
      <c r="K14">
        <v>2</v>
      </c>
      <c r="L14">
        <v>1.8</v>
      </c>
      <c r="M14" s="22">
        <v>1.8000000000000002E-2</v>
      </c>
      <c r="N14">
        <v>-0.2</v>
      </c>
    </row>
    <row r="15" spans="1:18">
      <c r="A15" t="s">
        <v>5</v>
      </c>
      <c r="B15">
        <v>108</v>
      </c>
      <c r="C15">
        <v>60</v>
      </c>
      <c r="D15">
        <v>68</v>
      </c>
      <c r="E15">
        <v>64</v>
      </c>
      <c r="F15">
        <v>73</v>
      </c>
      <c r="G15">
        <v>9</v>
      </c>
      <c r="H15">
        <v>3.6</v>
      </c>
      <c r="I15">
        <v>2</v>
      </c>
      <c r="J15">
        <v>2.2999999999999998</v>
      </c>
      <c r="K15">
        <v>2.1</v>
      </c>
      <c r="L15">
        <v>2.4</v>
      </c>
      <c r="M15" s="22">
        <v>2.4E-2</v>
      </c>
      <c r="N15">
        <v>0.3</v>
      </c>
    </row>
    <row r="16" spans="1:18">
      <c r="A16" t="s">
        <v>6</v>
      </c>
      <c r="B16">
        <v>22</v>
      </c>
      <c r="C16">
        <v>32</v>
      </c>
      <c r="D16">
        <v>26</v>
      </c>
      <c r="E16">
        <v>39</v>
      </c>
      <c r="F16">
        <v>23</v>
      </c>
      <c r="G16">
        <v>-16</v>
      </c>
      <c r="H16">
        <v>1.3</v>
      </c>
      <c r="I16">
        <v>1.9</v>
      </c>
      <c r="J16">
        <v>1.5</v>
      </c>
      <c r="K16">
        <v>2.2999999999999998</v>
      </c>
      <c r="L16">
        <v>1.3</v>
      </c>
      <c r="M16" s="22">
        <v>1.3000000000000001E-2</v>
      </c>
      <c r="N16">
        <v>-1</v>
      </c>
    </row>
    <row r="17" spans="1:14">
      <c r="A17" t="s">
        <v>7</v>
      </c>
      <c r="B17">
        <v>15</v>
      </c>
      <c r="C17">
        <v>10</v>
      </c>
      <c r="D17">
        <v>13</v>
      </c>
      <c r="E17">
        <v>10</v>
      </c>
      <c r="F17">
        <v>12</v>
      </c>
      <c r="G17">
        <v>2</v>
      </c>
      <c r="H17">
        <v>3.1</v>
      </c>
      <c r="I17">
        <v>2</v>
      </c>
      <c r="J17">
        <v>2.6</v>
      </c>
      <c r="K17">
        <v>2</v>
      </c>
      <c r="L17">
        <v>2.4</v>
      </c>
      <c r="M17" s="22">
        <v>2.4E-2</v>
      </c>
      <c r="N17">
        <v>0.4</v>
      </c>
    </row>
    <row r="18" spans="1:14">
      <c r="A18" t="s">
        <v>8</v>
      </c>
      <c r="B18">
        <v>12</v>
      </c>
      <c r="C18">
        <v>11</v>
      </c>
      <c r="D18">
        <v>12</v>
      </c>
      <c r="E18">
        <v>10</v>
      </c>
      <c r="F18">
        <v>10</v>
      </c>
      <c r="G18">
        <v>0</v>
      </c>
      <c r="H18">
        <v>1.6</v>
      </c>
      <c r="I18">
        <v>1.4</v>
      </c>
      <c r="J18">
        <v>1.6</v>
      </c>
      <c r="K18">
        <v>1.3</v>
      </c>
      <c r="L18">
        <v>1.3</v>
      </c>
      <c r="M18" s="22">
        <v>1.3000000000000001E-2</v>
      </c>
      <c r="N18">
        <v>0</v>
      </c>
    </row>
    <row r="19" spans="1:14">
      <c r="A19" t="s">
        <v>9</v>
      </c>
      <c r="B19">
        <v>313</v>
      </c>
      <c r="C19">
        <v>243</v>
      </c>
      <c r="D19">
        <v>243</v>
      </c>
      <c r="E19">
        <v>204</v>
      </c>
      <c r="F19">
        <v>217</v>
      </c>
      <c r="G19">
        <v>13</v>
      </c>
      <c r="H19">
        <v>3.2</v>
      </c>
      <c r="I19">
        <v>2.4</v>
      </c>
      <c r="J19">
        <v>2.4</v>
      </c>
      <c r="K19">
        <v>2</v>
      </c>
      <c r="L19">
        <v>2.2000000000000002</v>
      </c>
      <c r="M19" s="22">
        <v>2.2000000000000002E-2</v>
      </c>
      <c r="N19">
        <v>0.2</v>
      </c>
    </row>
    <row r="20" spans="1:14">
      <c r="A20" t="s">
        <v>10</v>
      </c>
      <c r="B20">
        <v>114</v>
      </c>
      <c r="C20">
        <v>88</v>
      </c>
      <c r="D20">
        <v>115</v>
      </c>
      <c r="E20">
        <v>76</v>
      </c>
      <c r="F20">
        <v>89</v>
      </c>
      <c r="G20">
        <v>13</v>
      </c>
      <c r="H20">
        <v>2.2999999999999998</v>
      </c>
      <c r="I20">
        <v>1.8</v>
      </c>
      <c r="J20">
        <v>2.2999999999999998</v>
      </c>
      <c r="K20">
        <v>1.5</v>
      </c>
      <c r="L20">
        <v>1.8</v>
      </c>
      <c r="M20" s="22">
        <v>1.8000000000000002E-2</v>
      </c>
      <c r="N20">
        <v>0.3</v>
      </c>
    </row>
    <row r="21" spans="1:14">
      <c r="A21" t="s">
        <v>11</v>
      </c>
      <c r="B21">
        <v>12</v>
      </c>
      <c r="C21">
        <v>13</v>
      </c>
      <c r="D21">
        <v>13</v>
      </c>
      <c r="E21">
        <v>14</v>
      </c>
      <c r="F21">
        <v>13</v>
      </c>
      <c r="G21">
        <v>-1</v>
      </c>
      <c r="H21">
        <v>1.9</v>
      </c>
      <c r="I21">
        <v>2</v>
      </c>
      <c r="J21">
        <v>2</v>
      </c>
      <c r="K21">
        <v>2.2000000000000002</v>
      </c>
      <c r="L21">
        <v>2</v>
      </c>
      <c r="M21" s="22">
        <v>0.02</v>
      </c>
      <c r="N21">
        <v>-0.2</v>
      </c>
    </row>
    <row r="22" spans="1:14">
      <c r="A22" t="s">
        <v>12</v>
      </c>
      <c r="B22">
        <v>23</v>
      </c>
      <c r="C22">
        <v>22</v>
      </c>
      <c r="D22">
        <v>22</v>
      </c>
      <c r="E22">
        <v>22</v>
      </c>
      <c r="F22">
        <v>33</v>
      </c>
      <c r="G22">
        <v>11</v>
      </c>
      <c r="H22">
        <v>2.7</v>
      </c>
      <c r="I22">
        <v>2.5</v>
      </c>
      <c r="J22">
        <v>2.5</v>
      </c>
      <c r="K22">
        <v>2.5</v>
      </c>
      <c r="L22">
        <v>3.7</v>
      </c>
      <c r="M22" s="22">
        <v>3.7000000000000005E-2</v>
      </c>
      <c r="N22">
        <v>1.2</v>
      </c>
    </row>
    <row r="23" spans="1:14">
      <c r="A23" t="s">
        <v>13</v>
      </c>
      <c r="B23">
        <v>105</v>
      </c>
      <c r="C23">
        <v>118</v>
      </c>
      <c r="D23">
        <v>126</v>
      </c>
      <c r="E23">
        <v>110</v>
      </c>
      <c r="F23">
        <v>123</v>
      </c>
      <c r="G23">
        <v>13</v>
      </c>
      <c r="H23">
        <v>1.7</v>
      </c>
      <c r="I23">
        <v>1.9</v>
      </c>
      <c r="J23">
        <v>2</v>
      </c>
      <c r="K23">
        <v>1.8</v>
      </c>
      <c r="L23">
        <v>2</v>
      </c>
      <c r="M23" s="22">
        <v>0.02</v>
      </c>
      <c r="N23">
        <v>0.2</v>
      </c>
    </row>
    <row r="24" spans="1:14">
      <c r="A24" t="s">
        <v>14</v>
      </c>
      <c r="B24">
        <v>63</v>
      </c>
      <c r="C24">
        <v>86</v>
      </c>
      <c r="D24">
        <v>93</v>
      </c>
      <c r="E24">
        <v>92</v>
      </c>
      <c r="F24">
        <v>77</v>
      </c>
      <c r="G24">
        <v>-15</v>
      </c>
      <c r="H24">
        <v>1.9</v>
      </c>
      <c r="I24">
        <v>2.6</v>
      </c>
      <c r="J24">
        <v>2.8</v>
      </c>
      <c r="K24">
        <v>2.8</v>
      </c>
      <c r="L24">
        <v>2.2999999999999998</v>
      </c>
      <c r="M24" s="22">
        <v>2.3E-2</v>
      </c>
      <c r="N24">
        <v>-0.5</v>
      </c>
    </row>
    <row r="25" spans="1:14">
      <c r="A25" t="s">
        <v>15</v>
      </c>
      <c r="B25">
        <v>32</v>
      </c>
      <c r="C25">
        <v>32</v>
      </c>
      <c r="D25">
        <v>31</v>
      </c>
      <c r="E25">
        <v>36</v>
      </c>
      <c r="F25">
        <v>37</v>
      </c>
      <c r="G25">
        <v>1</v>
      </c>
      <c r="H25">
        <v>2</v>
      </c>
      <c r="I25">
        <v>2</v>
      </c>
      <c r="J25">
        <v>1.9</v>
      </c>
      <c r="K25">
        <v>2.2999999999999998</v>
      </c>
      <c r="L25">
        <v>2.2999999999999998</v>
      </c>
      <c r="M25" s="22">
        <v>2.3E-2</v>
      </c>
      <c r="N25">
        <v>0</v>
      </c>
    </row>
    <row r="26" spans="1:14">
      <c r="A26" t="s">
        <v>16</v>
      </c>
      <c r="B26">
        <v>28</v>
      </c>
      <c r="C26">
        <v>31</v>
      </c>
      <c r="D26">
        <v>29</v>
      </c>
      <c r="E26">
        <v>31</v>
      </c>
      <c r="F26">
        <v>29</v>
      </c>
      <c r="G26">
        <v>-2</v>
      </c>
      <c r="H26">
        <v>1.9</v>
      </c>
      <c r="I26">
        <v>2.1</v>
      </c>
      <c r="J26">
        <v>2</v>
      </c>
      <c r="K26">
        <v>2.1</v>
      </c>
      <c r="L26">
        <v>2</v>
      </c>
      <c r="M26" s="22">
        <v>0.02</v>
      </c>
      <c r="N26">
        <v>-0.1</v>
      </c>
    </row>
    <row r="27" spans="1:14">
      <c r="A27" t="s">
        <v>17</v>
      </c>
      <c r="B27">
        <v>50</v>
      </c>
      <c r="C27">
        <v>41</v>
      </c>
      <c r="D27">
        <v>42</v>
      </c>
      <c r="E27">
        <v>39</v>
      </c>
      <c r="F27">
        <v>41</v>
      </c>
      <c r="G27">
        <v>2</v>
      </c>
      <c r="H27">
        <v>2.5</v>
      </c>
      <c r="I27">
        <v>2</v>
      </c>
      <c r="J27">
        <v>2</v>
      </c>
      <c r="K27">
        <v>1.9</v>
      </c>
      <c r="L27">
        <v>2</v>
      </c>
      <c r="M27" s="22">
        <v>0.02</v>
      </c>
      <c r="N27">
        <v>0.1</v>
      </c>
    </row>
    <row r="28" spans="1:14">
      <c r="A28" t="s">
        <v>18</v>
      </c>
      <c r="B28">
        <v>49</v>
      </c>
      <c r="C28">
        <v>43</v>
      </c>
      <c r="D28">
        <v>45</v>
      </c>
      <c r="E28">
        <v>43</v>
      </c>
      <c r="F28">
        <v>43</v>
      </c>
      <c r="G28">
        <v>0</v>
      </c>
      <c r="H28">
        <v>2.5</v>
      </c>
      <c r="I28">
        <v>2.2000000000000002</v>
      </c>
      <c r="J28">
        <v>2.2000000000000002</v>
      </c>
      <c r="K28">
        <v>2.1</v>
      </c>
      <c r="L28">
        <v>2.1</v>
      </c>
      <c r="M28" s="22">
        <v>2.1000000000000001E-2</v>
      </c>
      <c r="N28">
        <v>0</v>
      </c>
    </row>
    <row r="29" spans="1:14">
      <c r="A29" t="s">
        <v>19</v>
      </c>
      <c r="B29">
        <v>13</v>
      </c>
      <c r="C29">
        <v>14</v>
      </c>
      <c r="D29">
        <v>14</v>
      </c>
      <c r="E29">
        <v>14</v>
      </c>
      <c r="F29">
        <v>12</v>
      </c>
      <c r="G29">
        <v>-2</v>
      </c>
      <c r="H29">
        <v>2</v>
      </c>
      <c r="I29">
        <v>2.1</v>
      </c>
      <c r="J29">
        <v>2.1</v>
      </c>
      <c r="K29">
        <v>2.1</v>
      </c>
      <c r="L29">
        <v>1.8</v>
      </c>
      <c r="M29" s="22">
        <v>1.8000000000000002E-2</v>
      </c>
      <c r="N29">
        <v>-0.3</v>
      </c>
    </row>
    <row r="30" spans="1:14">
      <c r="A30" t="s">
        <v>20</v>
      </c>
      <c r="B30">
        <v>73</v>
      </c>
      <c r="C30">
        <v>45</v>
      </c>
      <c r="D30">
        <v>48</v>
      </c>
      <c r="E30">
        <v>47</v>
      </c>
      <c r="F30">
        <v>54</v>
      </c>
      <c r="G30">
        <v>7</v>
      </c>
      <c r="H30">
        <v>2.6</v>
      </c>
      <c r="I30">
        <v>1.6</v>
      </c>
      <c r="J30">
        <v>1.7</v>
      </c>
      <c r="K30">
        <v>1.7</v>
      </c>
      <c r="L30">
        <v>1.9</v>
      </c>
      <c r="M30" s="22">
        <v>1.9E-2</v>
      </c>
      <c r="N30">
        <v>0.2</v>
      </c>
    </row>
    <row r="31" spans="1:14">
      <c r="A31" t="s">
        <v>21</v>
      </c>
      <c r="B31">
        <v>53</v>
      </c>
      <c r="C31">
        <v>60</v>
      </c>
      <c r="D31">
        <v>58</v>
      </c>
      <c r="E31">
        <v>61</v>
      </c>
      <c r="F31">
        <v>47</v>
      </c>
      <c r="G31">
        <v>-14</v>
      </c>
      <c r="H31">
        <v>1.4</v>
      </c>
      <c r="I31">
        <v>1.6</v>
      </c>
      <c r="J31">
        <v>1.6</v>
      </c>
      <c r="K31">
        <v>1.6</v>
      </c>
      <c r="L31">
        <v>1.3</v>
      </c>
      <c r="M31" s="22">
        <v>1.3000000000000001E-2</v>
      </c>
      <c r="N31">
        <v>-0.3</v>
      </c>
    </row>
    <row r="32" spans="1:14">
      <c r="A32" t="s">
        <v>22</v>
      </c>
      <c r="B32">
        <v>85</v>
      </c>
      <c r="C32">
        <v>105</v>
      </c>
      <c r="D32">
        <v>106</v>
      </c>
      <c r="E32">
        <v>109</v>
      </c>
      <c r="F32">
        <v>88</v>
      </c>
      <c r="G32">
        <v>-21</v>
      </c>
      <c r="H32">
        <v>1.9</v>
      </c>
      <c r="I32">
        <v>2.2999999999999998</v>
      </c>
      <c r="J32">
        <v>2.2999999999999998</v>
      </c>
      <c r="K32">
        <v>2.4</v>
      </c>
      <c r="L32">
        <v>1.9</v>
      </c>
      <c r="M32" s="22">
        <v>1.9E-2</v>
      </c>
      <c r="N32">
        <v>-0.5</v>
      </c>
    </row>
    <row r="33" spans="1:14">
      <c r="A33" t="s">
        <v>23</v>
      </c>
      <c r="B33">
        <v>54</v>
      </c>
      <c r="C33">
        <v>56</v>
      </c>
      <c r="D33">
        <v>55</v>
      </c>
      <c r="E33">
        <v>57</v>
      </c>
      <c r="F33">
        <v>62</v>
      </c>
      <c r="G33">
        <v>5</v>
      </c>
      <c r="H33">
        <v>1.8</v>
      </c>
      <c r="I33">
        <v>1.8</v>
      </c>
      <c r="J33">
        <v>1.8</v>
      </c>
      <c r="K33">
        <v>1.9</v>
      </c>
      <c r="L33">
        <v>2</v>
      </c>
      <c r="M33" s="22">
        <v>0.02</v>
      </c>
      <c r="N33">
        <v>0.1</v>
      </c>
    </row>
    <row r="34" spans="1:14">
      <c r="A34" t="s">
        <v>24</v>
      </c>
      <c r="B34">
        <v>30</v>
      </c>
      <c r="C34">
        <v>26</v>
      </c>
      <c r="D34">
        <v>26</v>
      </c>
      <c r="E34">
        <v>30</v>
      </c>
      <c r="F34">
        <v>23</v>
      </c>
      <c r="G34">
        <v>-7</v>
      </c>
      <c r="H34">
        <v>2.5</v>
      </c>
      <c r="I34">
        <v>2.2000000000000002</v>
      </c>
      <c r="J34">
        <v>2.2000000000000002</v>
      </c>
      <c r="K34">
        <v>2.5</v>
      </c>
      <c r="L34">
        <v>1.9</v>
      </c>
      <c r="M34" s="22">
        <v>1.9E-2</v>
      </c>
      <c r="N34">
        <v>-0.6</v>
      </c>
    </row>
    <row r="35" spans="1:14">
      <c r="A35" t="s">
        <v>25</v>
      </c>
      <c r="B35">
        <v>72</v>
      </c>
      <c r="C35">
        <v>56</v>
      </c>
      <c r="D35">
        <v>65</v>
      </c>
      <c r="E35">
        <v>67</v>
      </c>
      <c r="F35">
        <v>55</v>
      </c>
      <c r="G35">
        <v>-12</v>
      </c>
      <c r="H35">
        <v>2.4</v>
      </c>
      <c r="I35">
        <v>1.9</v>
      </c>
      <c r="J35">
        <v>2.2000000000000002</v>
      </c>
      <c r="K35">
        <v>2.2000000000000002</v>
      </c>
      <c r="L35">
        <v>1.8</v>
      </c>
      <c r="M35" s="22">
        <v>1.8000000000000002E-2</v>
      </c>
      <c r="N35">
        <v>-0.4</v>
      </c>
    </row>
    <row r="36" spans="1:14">
      <c r="A36" t="s">
        <v>26</v>
      </c>
      <c r="B36">
        <v>16</v>
      </c>
      <c r="C36">
        <v>15</v>
      </c>
      <c r="D36">
        <v>15</v>
      </c>
      <c r="E36">
        <v>15</v>
      </c>
      <c r="F36">
        <v>16</v>
      </c>
      <c r="G36">
        <v>1</v>
      </c>
      <c r="H36">
        <v>3</v>
      </c>
      <c r="I36">
        <v>2.8</v>
      </c>
      <c r="J36">
        <v>2.8</v>
      </c>
      <c r="K36">
        <v>2.8</v>
      </c>
      <c r="L36">
        <v>3</v>
      </c>
      <c r="M36" s="22">
        <v>0.03</v>
      </c>
      <c r="N36">
        <v>0.2</v>
      </c>
    </row>
    <row r="37" spans="1:14">
      <c r="A37" t="s">
        <v>27</v>
      </c>
      <c r="B37">
        <v>22</v>
      </c>
      <c r="C37">
        <v>23</v>
      </c>
      <c r="D37">
        <v>22</v>
      </c>
      <c r="E37">
        <v>24</v>
      </c>
      <c r="F37">
        <v>22</v>
      </c>
      <c r="G37">
        <v>-2</v>
      </c>
      <c r="H37">
        <v>2.1</v>
      </c>
      <c r="I37">
        <v>2.2000000000000002</v>
      </c>
      <c r="J37">
        <v>2.1</v>
      </c>
      <c r="K37">
        <v>2.2000000000000002</v>
      </c>
      <c r="L37">
        <v>2.1</v>
      </c>
      <c r="M37" s="22">
        <v>2.1000000000000001E-2</v>
      </c>
      <c r="N37">
        <v>-0.1</v>
      </c>
    </row>
    <row r="38" spans="1:14">
      <c r="A38" t="s">
        <v>28</v>
      </c>
      <c r="B38">
        <v>37</v>
      </c>
      <c r="C38">
        <v>32</v>
      </c>
      <c r="D38">
        <v>36</v>
      </c>
      <c r="E38">
        <v>35</v>
      </c>
      <c r="F38">
        <v>35</v>
      </c>
      <c r="G38">
        <v>0</v>
      </c>
      <c r="H38">
        <v>2.4</v>
      </c>
      <c r="I38">
        <v>2</v>
      </c>
      <c r="J38">
        <v>2.2999999999999998</v>
      </c>
      <c r="K38">
        <v>2.2000000000000002</v>
      </c>
      <c r="L38">
        <v>2.2000000000000002</v>
      </c>
      <c r="M38" s="22">
        <v>2.2000000000000002E-2</v>
      </c>
      <c r="N38">
        <v>0</v>
      </c>
    </row>
    <row r="39" spans="1:14">
      <c r="A39" t="s">
        <v>29</v>
      </c>
      <c r="B39">
        <v>13</v>
      </c>
      <c r="C39">
        <v>15</v>
      </c>
      <c r="D39">
        <v>13</v>
      </c>
      <c r="E39">
        <v>14</v>
      </c>
      <c r="F39">
        <v>14</v>
      </c>
      <c r="G39">
        <v>0</v>
      </c>
      <c r="H39">
        <v>1.8</v>
      </c>
      <c r="I39">
        <v>2.1</v>
      </c>
      <c r="J39">
        <v>1.8</v>
      </c>
      <c r="K39">
        <v>2</v>
      </c>
      <c r="L39">
        <v>2</v>
      </c>
      <c r="M39" s="22">
        <v>0.02</v>
      </c>
      <c r="N39">
        <v>0</v>
      </c>
    </row>
    <row r="40" spans="1:14">
      <c r="A40" t="s">
        <v>30</v>
      </c>
      <c r="B40">
        <v>65</v>
      </c>
      <c r="C40">
        <v>68</v>
      </c>
      <c r="D40">
        <v>69</v>
      </c>
      <c r="E40">
        <v>84</v>
      </c>
      <c r="F40">
        <v>70</v>
      </c>
      <c r="G40">
        <v>-14</v>
      </c>
      <c r="H40">
        <v>1.5</v>
      </c>
      <c r="I40">
        <v>1.5</v>
      </c>
      <c r="J40">
        <v>1.6</v>
      </c>
      <c r="K40">
        <v>1.9</v>
      </c>
      <c r="L40">
        <v>1.6</v>
      </c>
      <c r="M40" s="22">
        <v>1.6E-2</v>
      </c>
      <c r="N40">
        <v>-0.3</v>
      </c>
    </row>
    <row r="41" spans="1:14">
      <c r="A41" t="s">
        <v>31</v>
      </c>
      <c r="B41">
        <v>19</v>
      </c>
      <c r="C41">
        <v>19</v>
      </c>
      <c r="D41">
        <v>20</v>
      </c>
      <c r="E41">
        <v>18</v>
      </c>
      <c r="F41">
        <v>20</v>
      </c>
      <c r="G41">
        <v>2</v>
      </c>
      <c r="H41">
        <v>2.1</v>
      </c>
      <c r="I41">
        <v>2.1</v>
      </c>
      <c r="J41">
        <v>2.2000000000000002</v>
      </c>
      <c r="K41">
        <v>2</v>
      </c>
      <c r="L41">
        <v>2.2000000000000002</v>
      </c>
      <c r="M41" s="22">
        <v>2.2000000000000002E-2</v>
      </c>
      <c r="N41">
        <v>0.2</v>
      </c>
    </row>
    <row r="42" spans="1:14">
      <c r="A42" t="s">
        <v>32</v>
      </c>
      <c r="B42">
        <v>124</v>
      </c>
      <c r="C42">
        <v>180</v>
      </c>
      <c r="D42">
        <v>164</v>
      </c>
      <c r="E42">
        <v>151</v>
      </c>
      <c r="F42">
        <v>175</v>
      </c>
      <c r="G42">
        <v>24</v>
      </c>
      <c r="H42">
        <v>1.3</v>
      </c>
      <c r="I42">
        <v>1.8</v>
      </c>
      <c r="J42">
        <v>1.6</v>
      </c>
      <c r="K42">
        <v>1.5</v>
      </c>
      <c r="L42">
        <v>1.7</v>
      </c>
      <c r="M42" s="22">
        <v>1.7000000000000001E-2</v>
      </c>
      <c r="N42">
        <v>0.2</v>
      </c>
    </row>
    <row r="43" spans="1:14">
      <c r="A43" t="s">
        <v>33</v>
      </c>
      <c r="B43">
        <v>117</v>
      </c>
      <c r="C43">
        <v>80</v>
      </c>
      <c r="D43">
        <v>98</v>
      </c>
      <c r="E43">
        <v>108</v>
      </c>
      <c r="F43">
        <v>135</v>
      </c>
      <c r="G43">
        <v>27</v>
      </c>
      <c r="H43">
        <v>2.2999999999999998</v>
      </c>
      <c r="I43">
        <v>1.6</v>
      </c>
      <c r="J43">
        <v>1.9</v>
      </c>
      <c r="K43">
        <v>2.1</v>
      </c>
      <c r="L43">
        <v>2.6</v>
      </c>
      <c r="M43" s="22">
        <v>2.6000000000000002E-2</v>
      </c>
      <c r="N43">
        <v>0.5</v>
      </c>
    </row>
    <row r="44" spans="1:14">
      <c r="A44" t="s">
        <v>34</v>
      </c>
      <c r="B44">
        <v>9</v>
      </c>
      <c r="C44">
        <v>11</v>
      </c>
      <c r="D44">
        <v>11</v>
      </c>
      <c r="E44">
        <v>11</v>
      </c>
      <c r="F44">
        <v>10</v>
      </c>
      <c r="G44">
        <v>-1</v>
      </c>
      <c r="H44">
        <v>2</v>
      </c>
      <c r="I44">
        <v>2.4</v>
      </c>
      <c r="J44">
        <v>2.4</v>
      </c>
      <c r="K44">
        <v>2.4</v>
      </c>
      <c r="L44">
        <v>2.2000000000000002</v>
      </c>
      <c r="M44" s="22">
        <v>2.2000000000000002E-2</v>
      </c>
      <c r="N44">
        <v>-0.2</v>
      </c>
    </row>
    <row r="45" spans="1:14">
      <c r="A45" t="s">
        <v>35</v>
      </c>
      <c r="B45">
        <v>124</v>
      </c>
      <c r="C45">
        <v>143</v>
      </c>
      <c r="D45">
        <v>137</v>
      </c>
      <c r="E45">
        <v>162</v>
      </c>
      <c r="F45">
        <v>107</v>
      </c>
      <c r="G45">
        <v>-55</v>
      </c>
      <c r="H45">
        <v>2.2000000000000002</v>
      </c>
      <c r="I45">
        <v>2.5</v>
      </c>
      <c r="J45">
        <v>2.4</v>
      </c>
      <c r="K45">
        <v>2.8</v>
      </c>
      <c r="L45">
        <v>1.9</v>
      </c>
      <c r="M45" s="22">
        <v>1.9E-2</v>
      </c>
      <c r="N45">
        <v>-0.9</v>
      </c>
    </row>
    <row r="46" spans="1:14">
      <c r="A46" t="s">
        <v>36</v>
      </c>
      <c r="B46">
        <v>39</v>
      </c>
      <c r="C46">
        <v>39</v>
      </c>
      <c r="D46">
        <v>43</v>
      </c>
      <c r="E46">
        <v>39</v>
      </c>
      <c r="F46">
        <v>36</v>
      </c>
      <c r="G46">
        <v>-3</v>
      </c>
      <c r="H46">
        <v>2.2000000000000002</v>
      </c>
      <c r="I46">
        <v>2.2000000000000002</v>
      </c>
      <c r="J46">
        <v>2.4</v>
      </c>
      <c r="K46">
        <v>2.2000000000000002</v>
      </c>
      <c r="L46">
        <v>2</v>
      </c>
      <c r="M46" s="22">
        <v>0.02</v>
      </c>
      <c r="N46">
        <v>-0.2</v>
      </c>
    </row>
    <row r="47" spans="1:14">
      <c r="A47" t="s">
        <v>37</v>
      </c>
      <c r="B47">
        <v>46</v>
      </c>
      <c r="C47">
        <v>48</v>
      </c>
      <c r="D47">
        <v>43</v>
      </c>
      <c r="E47">
        <v>44</v>
      </c>
      <c r="F47">
        <v>45</v>
      </c>
      <c r="G47">
        <v>1</v>
      </c>
      <c r="H47">
        <v>2.2999999999999998</v>
      </c>
      <c r="I47">
        <v>2.4</v>
      </c>
      <c r="J47">
        <v>2.1</v>
      </c>
      <c r="K47">
        <v>2.2000000000000002</v>
      </c>
      <c r="L47">
        <v>2.2999999999999998</v>
      </c>
      <c r="M47" s="22">
        <v>2.3E-2</v>
      </c>
      <c r="N47">
        <v>0.1</v>
      </c>
    </row>
    <row r="48" spans="1:14">
      <c r="A48" t="s">
        <v>38</v>
      </c>
      <c r="B48">
        <v>133</v>
      </c>
      <c r="C48">
        <v>107</v>
      </c>
      <c r="D48">
        <v>112</v>
      </c>
      <c r="E48">
        <v>97</v>
      </c>
      <c r="F48">
        <v>95</v>
      </c>
      <c r="G48">
        <v>-2</v>
      </c>
      <c r="H48">
        <v>2.2000000000000002</v>
      </c>
      <c r="I48">
        <v>1.7</v>
      </c>
      <c r="J48">
        <v>1.8</v>
      </c>
      <c r="K48">
        <v>1.6</v>
      </c>
      <c r="L48">
        <v>1.5</v>
      </c>
      <c r="M48" s="22">
        <v>1.4999999999999999E-2</v>
      </c>
      <c r="N48">
        <v>-0.1</v>
      </c>
    </row>
    <row r="49" spans="1:14">
      <c r="A49" t="s">
        <v>39</v>
      </c>
      <c r="B49">
        <v>9</v>
      </c>
      <c r="C49">
        <v>11</v>
      </c>
      <c r="D49">
        <v>11</v>
      </c>
      <c r="E49">
        <v>12</v>
      </c>
      <c r="F49">
        <v>10</v>
      </c>
      <c r="G49">
        <v>-2</v>
      </c>
      <c r="H49">
        <v>1.8</v>
      </c>
      <c r="I49">
        <v>2.1</v>
      </c>
      <c r="J49">
        <v>2.1</v>
      </c>
      <c r="K49">
        <v>2.2999999999999998</v>
      </c>
      <c r="L49">
        <v>1.9</v>
      </c>
      <c r="M49" s="22">
        <v>1.9E-2</v>
      </c>
      <c r="N49">
        <v>-0.4</v>
      </c>
    </row>
    <row r="50" spans="1:14">
      <c r="A50" t="s">
        <v>40</v>
      </c>
      <c r="B50">
        <v>73</v>
      </c>
      <c r="C50">
        <v>55</v>
      </c>
      <c r="D50">
        <v>60</v>
      </c>
      <c r="E50">
        <v>55</v>
      </c>
      <c r="F50">
        <v>58</v>
      </c>
      <c r="G50">
        <v>3</v>
      </c>
      <c r="H50">
        <v>3.1</v>
      </c>
      <c r="I50">
        <v>2.2999999999999998</v>
      </c>
      <c r="J50">
        <v>2.5</v>
      </c>
      <c r="K50">
        <v>2.2999999999999998</v>
      </c>
      <c r="L50">
        <v>2.4</v>
      </c>
      <c r="M50" s="22">
        <v>2.4E-2</v>
      </c>
      <c r="N50">
        <v>0.1</v>
      </c>
    </row>
    <row r="51" spans="1:14">
      <c r="A51" t="s">
        <v>41</v>
      </c>
      <c r="B51">
        <v>10</v>
      </c>
      <c r="C51">
        <v>11</v>
      </c>
      <c r="D51">
        <v>11</v>
      </c>
      <c r="E51">
        <v>11</v>
      </c>
      <c r="F51">
        <v>10</v>
      </c>
      <c r="G51">
        <v>-1</v>
      </c>
      <c r="H51">
        <v>2.1</v>
      </c>
      <c r="I51">
        <v>2.2999999999999998</v>
      </c>
      <c r="J51">
        <v>2.2999999999999998</v>
      </c>
      <c r="K51">
        <v>2.2999999999999998</v>
      </c>
      <c r="L51">
        <v>2.1</v>
      </c>
      <c r="M51" s="22">
        <v>2.1000000000000001E-2</v>
      </c>
      <c r="N51">
        <v>-0.2</v>
      </c>
    </row>
    <row r="52" spans="1:14">
      <c r="A52" t="s">
        <v>42</v>
      </c>
      <c r="B52">
        <v>90</v>
      </c>
      <c r="C52">
        <v>72</v>
      </c>
      <c r="D52">
        <v>70</v>
      </c>
      <c r="E52">
        <v>72</v>
      </c>
      <c r="F52">
        <v>76</v>
      </c>
      <c r="G52">
        <v>4</v>
      </c>
      <c r="H52">
        <v>2.7</v>
      </c>
      <c r="I52">
        <v>2.1</v>
      </c>
      <c r="J52">
        <v>2.1</v>
      </c>
      <c r="K52">
        <v>2.1</v>
      </c>
      <c r="L52">
        <v>2.2000000000000002</v>
      </c>
      <c r="M52" s="22">
        <v>2.2000000000000002E-2</v>
      </c>
      <c r="N52">
        <v>0.1</v>
      </c>
    </row>
    <row r="53" spans="1:14">
      <c r="A53" t="s">
        <v>43</v>
      </c>
      <c r="B53">
        <v>302</v>
      </c>
      <c r="C53">
        <v>297</v>
      </c>
      <c r="D53">
        <v>301</v>
      </c>
      <c r="E53">
        <v>306</v>
      </c>
      <c r="F53">
        <v>361</v>
      </c>
      <c r="G53">
        <v>55</v>
      </c>
      <c r="H53">
        <v>2.1</v>
      </c>
      <c r="I53">
        <v>2.1</v>
      </c>
      <c r="J53">
        <v>2.1</v>
      </c>
      <c r="K53">
        <v>2.1</v>
      </c>
      <c r="L53">
        <v>2.5</v>
      </c>
      <c r="M53" s="22">
        <v>2.5000000000000001E-2</v>
      </c>
      <c r="N53">
        <v>0.4</v>
      </c>
    </row>
    <row r="54" spans="1:14">
      <c r="A54" t="s">
        <v>44</v>
      </c>
      <c r="B54">
        <v>39</v>
      </c>
      <c r="C54">
        <v>49</v>
      </c>
      <c r="D54">
        <v>42</v>
      </c>
      <c r="E54">
        <v>40</v>
      </c>
      <c r="F54">
        <v>41</v>
      </c>
      <c r="G54">
        <v>1</v>
      </c>
      <c r="H54">
        <v>2.2000000000000002</v>
      </c>
      <c r="I54">
        <v>2.8</v>
      </c>
      <c r="J54">
        <v>2.4</v>
      </c>
      <c r="K54">
        <v>2.2999999999999998</v>
      </c>
      <c r="L54">
        <v>2.2999999999999998</v>
      </c>
      <c r="M54" s="22">
        <v>2.3E-2</v>
      </c>
      <c r="N54">
        <v>0</v>
      </c>
    </row>
    <row r="55" spans="1:14">
      <c r="A55" t="s">
        <v>45</v>
      </c>
      <c r="B55">
        <v>5</v>
      </c>
      <c r="C55">
        <v>7</v>
      </c>
      <c r="D55">
        <v>7</v>
      </c>
      <c r="E55">
        <v>7</v>
      </c>
      <c r="F55">
        <v>6</v>
      </c>
      <c r="G55">
        <v>-1</v>
      </c>
      <c r="H55">
        <v>1.6</v>
      </c>
      <c r="I55">
        <v>2.2000000000000002</v>
      </c>
      <c r="J55">
        <v>2.2000000000000002</v>
      </c>
      <c r="K55">
        <v>2.2000000000000002</v>
      </c>
      <c r="L55">
        <v>1.9</v>
      </c>
      <c r="M55" s="22">
        <v>1.9E-2</v>
      </c>
      <c r="N55">
        <v>-0.3</v>
      </c>
    </row>
    <row r="56" spans="1:14">
      <c r="A56" t="s">
        <v>46</v>
      </c>
      <c r="B56">
        <v>95</v>
      </c>
      <c r="C56">
        <v>70</v>
      </c>
      <c r="D56">
        <v>100</v>
      </c>
      <c r="E56">
        <v>80</v>
      </c>
      <c r="F56">
        <v>81</v>
      </c>
      <c r="G56">
        <v>1</v>
      </c>
      <c r="H56">
        <v>2.2000000000000002</v>
      </c>
      <c r="I56">
        <v>1.6</v>
      </c>
      <c r="J56">
        <v>2.2999999999999998</v>
      </c>
      <c r="K56">
        <v>1.9</v>
      </c>
      <c r="L56">
        <v>1.9</v>
      </c>
      <c r="M56" s="22">
        <v>1.9E-2</v>
      </c>
      <c r="N56">
        <v>0</v>
      </c>
    </row>
    <row r="57" spans="1:14">
      <c r="A57" t="s">
        <v>47</v>
      </c>
      <c r="B57">
        <v>61</v>
      </c>
      <c r="C57">
        <v>65</v>
      </c>
      <c r="D57">
        <v>62</v>
      </c>
      <c r="E57">
        <v>57</v>
      </c>
      <c r="F57">
        <v>64</v>
      </c>
      <c r="G57">
        <v>7</v>
      </c>
      <c r="H57">
        <v>1.7</v>
      </c>
      <c r="I57">
        <v>1.8</v>
      </c>
      <c r="J57">
        <v>1.7</v>
      </c>
      <c r="K57">
        <v>1.6</v>
      </c>
      <c r="L57">
        <v>1.7</v>
      </c>
      <c r="M57" s="22">
        <v>1.7000000000000001E-2</v>
      </c>
      <c r="N57">
        <v>0.1</v>
      </c>
    </row>
    <row r="58" spans="1:14">
      <c r="A58" t="s">
        <v>48</v>
      </c>
      <c r="B58">
        <v>20</v>
      </c>
      <c r="C58">
        <v>16</v>
      </c>
      <c r="D58">
        <v>18</v>
      </c>
      <c r="E58">
        <v>16</v>
      </c>
      <c r="F58">
        <v>16</v>
      </c>
      <c r="G58">
        <v>0</v>
      </c>
      <c r="H58">
        <v>2.8</v>
      </c>
      <c r="I58">
        <v>2.2000000000000002</v>
      </c>
      <c r="J58">
        <v>2.5</v>
      </c>
      <c r="K58">
        <v>2.2000000000000002</v>
      </c>
      <c r="L58">
        <v>2.2000000000000002</v>
      </c>
      <c r="M58" s="22">
        <v>2.2000000000000002E-2</v>
      </c>
      <c r="N58">
        <v>0</v>
      </c>
    </row>
    <row r="59" spans="1:14">
      <c r="A59" t="s">
        <v>49</v>
      </c>
      <c r="B59">
        <v>50</v>
      </c>
      <c r="C59">
        <v>58</v>
      </c>
      <c r="D59">
        <v>60</v>
      </c>
      <c r="E59">
        <v>61</v>
      </c>
      <c r="F59">
        <v>54</v>
      </c>
      <c r="G59">
        <v>-7</v>
      </c>
      <c r="H59">
        <v>1.6</v>
      </c>
      <c r="I59">
        <v>1.9</v>
      </c>
      <c r="J59">
        <v>2</v>
      </c>
      <c r="K59">
        <v>2</v>
      </c>
      <c r="L59">
        <v>1.8</v>
      </c>
      <c r="M59" s="22">
        <v>1.8000000000000002E-2</v>
      </c>
      <c r="N59">
        <v>-0.2</v>
      </c>
    </row>
    <row r="60" spans="1:14" ht="15" customHeight="1">
      <c r="A60" t="s">
        <v>50</v>
      </c>
      <c r="B60">
        <v>8</v>
      </c>
      <c r="C60">
        <v>7</v>
      </c>
      <c r="D60">
        <v>8</v>
      </c>
      <c r="E60">
        <v>9</v>
      </c>
      <c r="F60">
        <v>9</v>
      </c>
      <c r="G60">
        <v>0</v>
      </c>
      <c r="H60">
        <v>2.7</v>
      </c>
      <c r="I60">
        <v>2.4</v>
      </c>
      <c r="J60">
        <v>2.7</v>
      </c>
      <c r="K60">
        <v>3</v>
      </c>
      <c r="L60">
        <v>3</v>
      </c>
      <c r="M60" s="22">
        <v>0.03</v>
      </c>
      <c r="N60">
        <v>0</v>
      </c>
    </row>
    <row r="61" spans="1:14" ht="15.75" customHeight="1">
      <c r="A61" t="s">
        <v>485</v>
      </c>
      <c r="M61" s="22">
        <v>0</v>
      </c>
    </row>
    <row r="62" spans="1:14">
      <c r="A62" t="s">
        <v>486</v>
      </c>
      <c r="M62" s="22">
        <v>0</v>
      </c>
    </row>
  </sheetData>
  <hyperlinks>
    <hyperlink ref="Q2" r:id="rId1" location="jlt_jltst_tbl1.f.p" xr:uid="{DADBEAB2-9806-4E41-9C34-1B6FF2276B64}"/>
  </hyperlinks>
  <pageMargins left="0.7" right="0.7" top="0.75" bottom="0.75" header="0.3" footer="0.3"/>
  <pageSetup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2E92-AC12-43B8-8410-F41FDC2EF99A}">
  <dimension ref="A1:Q62"/>
  <sheetViews>
    <sheetView workbookViewId="0">
      <selection activeCell="I31" sqref="I31"/>
    </sheetView>
  </sheetViews>
  <sheetFormatPr defaultRowHeight="15"/>
  <cols>
    <col min="2" max="2" width="22.5703125" customWidth="1"/>
    <col min="3" max="3" width="17.7109375" customWidth="1"/>
    <col min="4" max="4" width="15.140625" customWidth="1"/>
    <col min="5" max="5" width="13.85546875" customWidth="1"/>
    <col min="6" max="6" width="20.85546875" customWidth="1"/>
    <col min="8" max="8" width="15.140625" customWidth="1"/>
    <col min="9" max="9" width="14.42578125" customWidth="1"/>
    <col min="10" max="10" width="16.42578125" customWidth="1"/>
    <col min="11" max="11" width="10.85546875" customWidth="1"/>
    <col min="12" max="12" width="11.85546875" customWidth="1"/>
    <col min="13" max="13" width="11.42578125" customWidth="1"/>
    <col min="14" max="14" width="11.140625" customWidth="1"/>
    <col min="15" max="15" width="11.5703125" customWidth="1"/>
  </cols>
  <sheetData>
    <row r="1" spans="1:17">
      <c r="A1" t="s">
        <v>443</v>
      </c>
    </row>
    <row r="2" spans="1:17">
      <c r="A2" t="s">
        <v>444</v>
      </c>
    </row>
    <row r="3" spans="1:17">
      <c r="A3" t="s">
        <v>130</v>
      </c>
      <c r="I3" s="258" t="s">
        <v>456</v>
      </c>
      <c r="J3" s="67" t="s">
        <v>455</v>
      </c>
      <c r="K3" s="67">
        <v>2020</v>
      </c>
      <c r="L3" s="67">
        <v>2021</v>
      </c>
      <c r="M3" s="67">
        <v>2022</v>
      </c>
      <c r="N3" s="67">
        <v>2023</v>
      </c>
      <c r="O3" s="67">
        <v>2024</v>
      </c>
    </row>
    <row r="4" spans="1:17">
      <c r="A4" t="s">
        <v>131</v>
      </c>
      <c r="I4" s="336" t="s">
        <v>200</v>
      </c>
      <c r="J4" s="68" t="s">
        <v>457</v>
      </c>
      <c r="K4" s="250">
        <v>20267585</v>
      </c>
      <c r="L4" s="251">
        <v>21494798</v>
      </c>
      <c r="M4" s="251">
        <v>22034828</v>
      </c>
      <c r="N4" s="251">
        <v>22671096</v>
      </c>
      <c r="O4" s="251">
        <v>23305023</v>
      </c>
    </row>
    <row r="5" spans="1:17">
      <c r="I5" s="336"/>
      <c r="J5" s="68" t="s">
        <v>458</v>
      </c>
      <c r="K5" s="254">
        <v>331.57772</v>
      </c>
      <c r="L5" s="254">
        <v>332.09976</v>
      </c>
      <c r="M5" s="254">
        <v>334.01732099999998</v>
      </c>
      <c r="N5" s="254">
        <v>336.80623100000003</v>
      </c>
      <c r="O5" s="254">
        <v>340.11098800000002</v>
      </c>
    </row>
    <row r="6" spans="1:17">
      <c r="A6" t="s">
        <v>132</v>
      </c>
      <c r="B6" t="s">
        <v>133</v>
      </c>
      <c r="C6" t="s">
        <v>445</v>
      </c>
      <c r="D6" t="s">
        <v>446</v>
      </c>
      <c r="E6" t="s">
        <v>447</v>
      </c>
      <c r="F6" s="217" t="s">
        <v>448</v>
      </c>
      <c r="G6" t="s">
        <v>51</v>
      </c>
      <c r="I6" s="336"/>
      <c r="J6" s="67" t="s">
        <v>452</v>
      </c>
      <c r="K6" s="255">
        <v>61124.688956785154</v>
      </c>
      <c r="L6" s="255">
        <v>64723.919101898777</v>
      </c>
      <c r="M6" s="255">
        <v>65969.117811108968</v>
      </c>
      <c r="N6" s="255">
        <v>67311.985092104776</v>
      </c>
      <c r="O6" s="255">
        <v>68521.817354516039</v>
      </c>
    </row>
    <row r="7" spans="1:17">
      <c r="A7" t="s">
        <v>136</v>
      </c>
      <c r="B7" t="s">
        <v>57</v>
      </c>
      <c r="C7" s="10">
        <v>23305023</v>
      </c>
      <c r="D7" s="10">
        <v>340110988</v>
      </c>
      <c r="E7" s="75">
        <v>340.11098800000002</v>
      </c>
      <c r="F7" s="10">
        <v>68521.817354516039</v>
      </c>
      <c r="I7" s="336" t="s">
        <v>199</v>
      </c>
      <c r="J7" s="68" t="s">
        <v>453</v>
      </c>
      <c r="K7" s="252">
        <v>357475.6</v>
      </c>
      <c r="L7" s="252">
        <v>377947</v>
      </c>
      <c r="M7" s="252">
        <v>384727.7</v>
      </c>
      <c r="N7" s="252">
        <v>390907.9</v>
      </c>
      <c r="O7" s="252">
        <v>395307.1</v>
      </c>
    </row>
    <row r="8" spans="1:17">
      <c r="C8" s="10"/>
      <c r="D8" s="10"/>
      <c r="E8" s="75"/>
      <c r="F8" s="10"/>
      <c r="I8" s="336"/>
      <c r="J8" s="68" t="s">
        <v>454</v>
      </c>
      <c r="K8" s="62">
        <v>5.7107349999999997</v>
      </c>
      <c r="L8" s="253">
        <v>5.7186599999999999</v>
      </c>
      <c r="M8" s="253">
        <v>5.7216209999999998</v>
      </c>
      <c r="N8" s="253">
        <v>5.7530479999999997</v>
      </c>
      <c r="O8" s="253">
        <v>5.7931509999999999</v>
      </c>
    </row>
    <row r="9" spans="1:17">
      <c r="A9" t="s">
        <v>141</v>
      </c>
      <c r="B9" t="s">
        <v>4</v>
      </c>
      <c r="C9" s="10">
        <v>3365083.3</v>
      </c>
      <c r="D9" s="10">
        <v>39431263</v>
      </c>
      <c r="E9" s="75">
        <v>39.431263000000001</v>
      </c>
      <c r="F9" s="10">
        <v>85340.48985445888</v>
      </c>
      <c r="G9">
        <f t="shared" ref="G9:G40" si="0">RANK(F9,F$9:F$59)</f>
        <v>5</v>
      </c>
      <c r="I9" s="336"/>
      <c r="J9" s="68" t="s">
        <v>452</v>
      </c>
      <c r="K9" s="257">
        <v>62597.126289348045</v>
      </c>
      <c r="L9" s="257">
        <v>66090.133003186056</v>
      </c>
      <c r="M9" s="257">
        <v>67241.031868416321</v>
      </c>
      <c r="N9" s="257">
        <v>67947.964279109103</v>
      </c>
      <c r="O9" s="257">
        <v>68236.975007211091</v>
      </c>
    </row>
    <row r="10" spans="1:17">
      <c r="A10" t="s">
        <v>180</v>
      </c>
      <c r="B10" t="s">
        <v>43</v>
      </c>
      <c r="C10" s="10">
        <v>2172368.5</v>
      </c>
      <c r="D10" s="10">
        <v>31290831</v>
      </c>
      <c r="E10" s="75">
        <v>31.290831000000001</v>
      </c>
      <c r="F10" s="10">
        <v>69425.081743594477</v>
      </c>
      <c r="G10">
        <f t="shared" si="0"/>
        <v>15</v>
      </c>
    </row>
    <row r="11" spans="1:17">
      <c r="A11" t="s">
        <v>169</v>
      </c>
      <c r="B11" t="s">
        <v>32</v>
      </c>
      <c r="C11" s="10">
        <v>1834560.8</v>
      </c>
      <c r="D11" s="10">
        <v>19867248</v>
      </c>
      <c r="E11" s="75">
        <v>19.867248</v>
      </c>
      <c r="F11" s="10">
        <v>92340.962371839327</v>
      </c>
      <c r="G11">
        <f t="shared" si="0"/>
        <v>2</v>
      </c>
    </row>
    <row r="12" spans="1:17">
      <c r="A12" t="s">
        <v>146</v>
      </c>
      <c r="B12" t="s">
        <v>9</v>
      </c>
      <c r="C12" s="10">
        <v>1339618.6000000001</v>
      </c>
      <c r="D12" s="10">
        <v>23372215</v>
      </c>
      <c r="E12" s="75">
        <v>23.372215000000001</v>
      </c>
      <c r="F12" s="10">
        <v>57316.715595847461</v>
      </c>
      <c r="G12">
        <f t="shared" si="0"/>
        <v>35</v>
      </c>
    </row>
    <row r="13" spans="1:17">
      <c r="A13" t="s">
        <v>150</v>
      </c>
      <c r="B13" t="s">
        <v>13</v>
      </c>
      <c r="C13" s="10">
        <v>895342.5</v>
      </c>
      <c r="D13" s="10">
        <v>12710158</v>
      </c>
      <c r="E13" s="75">
        <v>12.710158</v>
      </c>
      <c r="F13" s="10">
        <v>70443.066089343658</v>
      </c>
      <c r="G13">
        <f t="shared" si="0"/>
        <v>13</v>
      </c>
      <c r="K13" s="256"/>
      <c r="L13" s="256"/>
      <c r="M13" s="256"/>
      <c r="N13" s="256"/>
      <c r="O13" s="256"/>
      <c r="Q13" s="256"/>
    </row>
    <row r="14" spans="1:17">
      <c r="A14" t="s">
        <v>175</v>
      </c>
      <c r="B14" t="s">
        <v>38</v>
      </c>
      <c r="C14" s="10">
        <v>818529.4</v>
      </c>
      <c r="D14" s="10">
        <v>13078751</v>
      </c>
      <c r="E14" s="75">
        <v>13.078751</v>
      </c>
      <c r="F14" s="10">
        <v>62584.676472546955</v>
      </c>
      <c r="G14">
        <f t="shared" si="0"/>
        <v>22</v>
      </c>
      <c r="J14" s="256"/>
      <c r="K14" s="256"/>
      <c r="L14" s="256"/>
      <c r="M14" s="256"/>
      <c r="N14" s="256"/>
      <c r="O14" s="75"/>
      <c r="P14" s="256"/>
    </row>
    <row r="15" spans="1:17">
      <c r="A15" t="s">
        <v>172</v>
      </c>
      <c r="B15" t="s">
        <v>35</v>
      </c>
      <c r="C15" s="10">
        <v>727262.4</v>
      </c>
      <c r="D15" s="10">
        <v>11883304</v>
      </c>
      <c r="E15" s="75">
        <v>11.883304000000001</v>
      </c>
      <c r="F15" s="10">
        <v>61200.353033129504</v>
      </c>
      <c r="G15">
        <f t="shared" si="0"/>
        <v>29</v>
      </c>
      <c r="J15" s="62"/>
      <c r="K15" s="62"/>
      <c r="L15" s="62"/>
      <c r="M15" s="62"/>
      <c r="N15" s="62"/>
    </row>
    <row r="16" spans="1:17">
      <c r="A16" t="s">
        <v>184</v>
      </c>
      <c r="B16" t="s">
        <v>47</v>
      </c>
      <c r="C16" s="10">
        <v>702034.4</v>
      </c>
      <c r="D16" s="10">
        <v>7958180</v>
      </c>
      <c r="E16" s="75">
        <v>7.9581799999999996</v>
      </c>
      <c r="F16" s="10">
        <v>88215.446245247032</v>
      </c>
      <c r="G16">
        <f t="shared" si="0"/>
        <v>4</v>
      </c>
    </row>
    <row r="17" spans="1:7">
      <c r="A17" t="s">
        <v>147</v>
      </c>
      <c r="B17" t="s">
        <v>10</v>
      </c>
      <c r="C17" s="10">
        <v>701072.8</v>
      </c>
      <c r="D17" s="10">
        <v>11180878</v>
      </c>
      <c r="E17" s="75">
        <v>11.180878</v>
      </c>
      <c r="F17" s="10">
        <v>62702.83961599438</v>
      </c>
      <c r="G17">
        <f t="shared" si="0"/>
        <v>21</v>
      </c>
    </row>
    <row r="18" spans="1:7">
      <c r="A18" t="s">
        <v>167</v>
      </c>
      <c r="B18" t="s">
        <v>30</v>
      </c>
      <c r="C18" s="10">
        <v>678968.4</v>
      </c>
      <c r="D18" s="10">
        <v>9500851</v>
      </c>
      <c r="E18" s="75">
        <v>9.5008510000000008</v>
      </c>
      <c r="F18" s="10">
        <v>71463.956228763083</v>
      </c>
      <c r="G18">
        <f t="shared" si="0"/>
        <v>12</v>
      </c>
    </row>
    <row r="19" spans="1:7">
      <c r="A19" t="s">
        <v>170</v>
      </c>
      <c r="B19" t="s">
        <v>33</v>
      </c>
      <c r="C19" s="10">
        <v>661947.80000000005</v>
      </c>
      <c r="D19" s="10">
        <v>11046024</v>
      </c>
      <c r="E19" s="75">
        <v>11.046023999999999</v>
      </c>
      <c r="F19" s="10">
        <v>59926.340916876521</v>
      </c>
      <c r="G19">
        <f t="shared" si="0"/>
        <v>31</v>
      </c>
    </row>
    <row r="20" spans="1:7">
      <c r="A20" t="s">
        <v>158</v>
      </c>
      <c r="B20" t="s">
        <v>21</v>
      </c>
      <c r="C20" s="10">
        <v>633617.6</v>
      </c>
      <c r="D20" s="10">
        <v>7136171</v>
      </c>
      <c r="E20" s="75">
        <v>7.136171</v>
      </c>
      <c r="F20" s="10">
        <v>88789.5763708577</v>
      </c>
      <c r="G20">
        <f t="shared" si="0"/>
        <v>3</v>
      </c>
    </row>
    <row r="21" spans="1:7">
      <c r="A21" t="s">
        <v>183</v>
      </c>
      <c r="B21" t="s">
        <v>46</v>
      </c>
      <c r="C21" s="10">
        <v>616057.69999999995</v>
      </c>
      <c r="D21" s="10">
        <v>8811195</v>
      </c>
      <c r="E21" s="75">
        <v>8.8111949999999997</v>
      </c>
      <c r="F21" s="10">
        <v>69917.610494376757</v>
      </c>
      <c r="G21">
        <f t="shared" si="0"/>
        <v>14</v>
      </c>
    </row>
    <row r="22" spans="1:7">
      <c r="A22" t="s">
        <v>159</v>
      </c>
      <c r="B22" t="s">
        <v>22</v>
      </c>
      <c r="C22" s="10">
        <v>566033.30000000005</v>
      </c>
      <c r="D22" s="10">
        <v>10140459</v>
      </c>
      <c r="E22" s="75">
        <v>10.140459</v>
      </c>
      <c r="F22" s="10">
        <v>55819.29772606941</v>
      </c>
      <c r="G22">
        <f t="shared" si="0"/>
        <v>38</v>
      </c>
    </row>
    <row r="23" spans="1:7">
      <c r="A23" t="s">
        <v>142</v>
      </c>
      <c r="B23" t="s">
        <v>5</v>
      </c>
      <c r="C23" s="10">
        <v>445302.4</v>
      </c>
      <c r="D23" s="10">
        <v>5957493</v>
      </c>
      <c r="E23" s="75">
        <v>5.9574930000000004</v>
      </c>
      <c r="F23" s="10">
        <v>74746.609018256509</v>
      </c>
      <c r="G23">
        <f t="shared" si="0"/>
        <v>9</v>
      </c>
    </row>
    <row r="24" spans="1:7">
      <c r="A24" t="s">
        <v>139</v>
      </c>
      <c r="B24" t="s">
        <v>2</v>
      </c>
      <c r="C24" s="10">
        <v>433763.2</v>
      </c>
      <c r="D24" s="10">
        <v>7582384</v>
      </c>
      <c r="E24" s="75">
        <v>7.5823840000000002</v>
      </c>
      <c r="F24" s="10">
        <v>57206.704382157382</v>
      </c>
      <c r="G24">
        <f t="shared" si="0"/>
        <v>36</v>
      </c>
    </row>
    <row r="25" spans="1:7">
      <c r="A25" t="s">
        <v>179</v>
      </c>
      <c r="B25" t="s">
        <v>42</v>
      </c>
      <c r="C25" s="10">
        <v>432266.2</v>
      </c>
      <c r="D25" s="10">
        <v>7227750</v>
      </c>
      <c r="E25" s="75">
        <v>7.2277500000000003</v>
      </c>
      <c r="F25" s="10">
        <v>59806.468126318701</v>
      </c>
      <c r="G25">
        <f t="shared" si="0"/>
        <v>32</v>
      </c>
    </row>
    <row r="26" spans="1:7">
      <c r="A26" t="s">
        <v>157</v>
      </c>
      <c r="B26" t="s">
        <v>20</v>
      </c>
      <c r="C26" s="10">
        <v>432192.7</v>
      </c>
      <c r="D26" s="10">
        <v>6263220</v>
      </c>
      <c r="E26" s="75">
        <v>6.2632199999999996</v>
      </c>
      <c r="F26" s="10">
        <v>69004.872892857034</v>
      </c>
      <c r="G26">
        <f t="shared" si="0"/>
        <v>16</v>
      </c>
    </row>
    <row r="27" spans="1:7">
      <c r="A27" t="s">
        <v>151</v>
      </c>
      <c r="B27" t="s">
        <v>14</v>
      </c>
      <c r="C27" s="10">
        <v>419472.8</v>
      </c>
      <c r="D27" s="10">
        <v>6924275</v>
      </c>
      <c r="E27" s="75">
        <v>6.9242749999999997</v>
      </c>
      <c r="F27" s="10">
        <v>60580.031844489138</v>
      </c>
      <c r="G27">
        <f t="shared" si="0"/>
        <v>30</v>
      </c>
    </row>
    <row r="28" spans="1:7">
      <c r="A28" s="5" t="s">
        <v>160</v>
      </c>
      <c r="B28" s="5" t="s">
        <v>23</v>
      </c>
      <c r="C28" s="6">
        <v>395307.1</v>
      </c>
      <c r="D28" s="6">
        <v>5793151</v>
      </c>
      <c r="E28" s="249">
        <v>5.7931509999999999</v>
      </c>
      <c r="F28" s="6">
        <v>68236.975007211091</v>
      </c>
      <c r="G28" s="5">
        <f t="shared" si="0"/>
        <v>19</v>
      </c>
    </row>
    <row r="29" spans="1:7">
      <c r="A29" t="s">
        <v>162</v>
      </c>
      <c r="B29" t="s">
        <v>25</v>
      </c>
      <c r="C29" s="10">
        <v>356653.4</v>
      </c>
      <c r="D29" s="10">
        <v>6245466</v>
      </c>
      <c r="E29" s="75">
        <v>6.2454660000000004</v>
      </c>
      <c r="F29" s="10">
        <v>57105.97095557001</v>
      </c>
      <c r="G29">
        <f t="shared" si="0"/>
        <v>37</v>
      </c>
    </row>
    <row r="30" spans="1:7">
      <c r="A30" t="s">
        <v>186</v>
      </c>
      <c r="B30" t="s">
        <v>49</v>
      </c>
      <c r="C30" s="10">
        <v>354075.9</v>
      </c>
      <c r="D30" s="10">
        <v>5960975</v>
      </c>
      <c r="E30" s="75">
        <v>5.9609750000000004</v>
      </c>
      <c r="F30" s="10">
        <v>59398.990936885326</v>
      </c>
      <c r="G30">
        <f t="shared" si="0"/>
        <v>33</v>
      </c>
    </row>
    <row r="31" spans="1:7">
      <c r="A31" t="s">
        <v>143</v>
      </c>
      <c r="B31" t="s">
        <v>6</v>
      </c>
      <c r="C31" s="10">
        <v>294027.59999999998</v>
      </c>
      <c r="D31" s="10">
        <v>3675069</v>
      </c>
      <c r="E31" s="75">
        <v>3.6750690000000001</v>
      </c>
      <c r="F31" s="10">
        <v>80006.008050461081</v>
      </c>
      <c r="G31">
        <f t="shared" si="0"/>
        <v>6</v>
      </c>
    </row>
    <row r="32" spans="1:7">
      <c r="A32" t="s">
        <v>177</v>
      </c>
      <c r="B32" t="s">
        <v>40</v>
      </c>
      <c r="C32" s="10">
        <v>273324.59999999998</v>
      </c>
      <c r="D32" s="10">
        <v>5478831</v>
      </c>
      <c r="E32" s="75">
        <v>5.4788309999999996</v>
      </c>
      <c r="F32" s="10">
        <v>49887.393861938799</v>
      </c>
      <c r="G32">
        <f t="shared" si="0"/>
        <v>46</v>
      </c>
    </row>
    <row r="33" spans="1:7">
      <c r="A33" t="s">
        <v>174</v>
      </c>
      <c r="B33" t="s">
        <v>37</v>
      </c>
      <c r="C33" s="10">
        <v>265146.90000000002</v>
      </c>
      <c r="D33" s="10">
        <v>4272371</v>
      </c>
      <c r="E33" s="75">
        <v>4.2723709999999997</v>
      </c>
      <c r="F33" s="10">
        <v>62060.832263864737</v>
      </c>
      <c r="G33">
        <f t="shared" si="0"/>
        <v>26</v>
      </c>
    </row>
    <row r="34" spans="1:7">
      <c r="A34" t="s">
        <v>155</v>
      </c>
      <c r="B34" t="s">
        <v>18</v>
      </c>
      <c r="C34" s="10">
        <v>256422.3</v>
      </c>
      <c r="D34" s="10">
        <v>4597740</v>
      </c>
      <c r="E34" s="75">
        <v>4.5977399999999999</v>
      </c>
      <c r="F34" s="10">
        <v>55771.3789818476</v>
      </c>
      <c r="G34">
        <f t="shared" si="0"/>
        <v>39</v>
      </c>
    </row>
    <row r="35" spans="1:7">
      <c r="A35" t="s">
        <v>137</v>
      </c>
      <c r="B35" t="s">
        <v>0</v>
      </c>
      <c r="C35" s="10">
        <v>252664.5</v>
      </c>
      <c r="D35" s="10">
        <v>5157699</v>
      </c>
      <c r="E35" s="75">
        <v>5.157699</v>
      </c>
      <c r="F35" s="10">
        <v>48987.833528090727</v>
      </c>
      <c r="G35">
        <f t="shared" si="0"/>
        <v>48</v>
      </c>
    </row>
    <row r="36" spans="1:7">
      <c r="A36" t="s">
        <v>181</v>
      </c>
      <c r="B36" t="s">
        <v>44</v>
      </c>
      <c r="C36" s="10">
        <v>235715.5</v>
      </c>
      <c r="D36" s="10">
        <v>3503613</v>
      </c>
      <c r="E36" s="75">
        <v>3.5036130000000001</v>
      </c>
      <c r="F36" s="10">
        <v>67277.835765536889</v>
      </c>
      <c r="G36">
        <f t="shared" si="0"/>
        <v>20</v>
      </c>
    </row>
    <row r="37" spans="1:7">
      <c r="A37" t="s">
        <v>154</v>
      </c>
      <c r="B37" t="s">
        <v>17</v>
      </c>
      <c r="C37" s="10">
        <v>229885.4</v>
      </c>
      <c r="D37" s="10">
        <v>4588372</v>
      </c>
      <c r="E37" s="75">
        <v>4.5883719999999997</v>
      </c>
      <c r="F37" s="10">
        <v>50101.735430344357</v>
      </c>
      <c r="G37">
        <f t="shared" si="0"/>
        <v>45</v>
      </c>
    </row>
    <row r="38" spans="1:7">
      <c r="A38" t="s">
        <v>173</v>
      </c>
      <c r="B38" t="s">
        <v>36</v>
      </c>
      <c r="C38" s="10">
        <v>212783.8</v>
      </c>
      <c r="D38" s="10">
        <v>4095393</v>
      </c>
      <c r="E38" s="75">
        <v>4.0953929999999996</v>
      </c>
      <c r="F38" s="10">
        <v>51956.869584921398</v>
      </c>
      <c r="G38">
        <f t="shared" si="0"/>
        <v>43</v>
      </c>
    </row>
    <row r="39" spans="1:7">
      <c r="A39" t="s">
        <v>152</v>
      </c>
      <c r="B39" t="s">
        <v>15</v>
      </c>
      <c r="C39" s="10">
        <v>201096.8</v>
      </c>
      <c r="D39" s="10">
        <v>3241488</v>
      </c>
      <c r="E39" s="75">
        <v>3.2414879999999999</v>
      </c>
      <c r="F39" s="10">
        <v>62038.421860577611</v>
      </c>
      <c r="G39">
        <f t="shared" si="0"/>
        <v>27</v>
      </c>
    </row>
    <row r="40" spans="1:7">
      <c r="A40" t="s">
        <v>165</v>
      </c>
      <c r="B40" t="s">
        <v>28</v>
      </c>
      <c r="C40" s="10">
        <v>200921.3</v>
      </c>
      <c r="D40" s="10">
        <v>3267467</v>
      </c>
      <c r="E40" s="75">
        <v>3.2674669999999999</v>
      </c>
      <c r="F40" s="10">
        <v>61491.455001687849</v>
      </c>
      <c r="G40">
        <f t="shared" si="0"/>
        <v>28</v>
      </c>
    </row>
    <row r="41" spans="1:7">
      <c r="A41" t="s">
        <v>153</v>
      </c>
      <c r="B41" t="s">
        <v>16</v>
      </c>
      <c r="C41" s="10">
        <v>185720.9</v>
      </c>
      <c r="D41" s="10">
        <v>2970606</v>
      </c>
      <c r="E41" s="75">
        <v>2.9706060000000001</v>
      </c>
      <c r="F41" s="10">
        <v>62519.533051505314</v>
      </c>
      <c r="G41">
        <f t="shared" ref="G41:G59" si="1">RANK(F41,F$9:F$59)</f>
        <v>23</v>
      </c>
    </row>
    <row r="42" spans="1:7">
      <c r="A42" t="s">
        <v>140</v>
      </c>
      <c r="B42" t="s">
        <v>3</v>
      </c>
      <c r="C42" s="10">
        <v>148208.5</v>
      </c>
      <c r="D42" s="10">
        <v>3088354</v>
      </c>
      <c r="E42" s="75">
        <v>3.0883539999999998</v>
      </c>
      <c r="F42" s="10">
        <v>47989.479185352458</v>
      </c>
      <c r="G42">
        <f t="shared" si="1"/>
        <v>49</v>
      </c>
    </row>
    <row r="43" spans="1:7">
      <c r="A43" t="s">
        <v>145</v>
      </c>
      <c r="B43" t="s">
        <v>8</v>
      </c>
      <c r="C43" s="10">
        <v>148020.1</v>
      </c>
      <c r="D43" s="10">
        <v>702250</v>
      </c>
      <c r="E43" s="75">
        <v>0.70225000000000004</v>
      </c>
      <c r="F43" s="10">
        <v>210779.77928088288</v>
      </c>
      <c r="G43">
        <f t="shared" si="1"/>
        <v>1</v>
      </c>
    </row>
    <row r="44" spans="1:7">
      <c r="A44" t="s">
        <v>164</v>
      </c>
      <c r="B44" t="s">
        <v>27</v>
      </c>
      <c r="C44" s="10">
        <v>145909.4</v>
      </c>
      <c r="D44" s="10">
        <v>2005465</v>
      </c>
      <c r="E44" s="75">
        <v>2.0054650000000001</v>
      </c>
      <c r="F44" s="10">
        <v>72755.894518228932</v>
      </c>
      <c r="G44">
        <f t="shared" si="1"/>
        <v>11</v>
      </c>
    </row>
    <row r="45" spans="1:7">
      <c r="A45" t="s">
        <v>161</v>
      </c>
      <c r="B45" t="s">
        <v>24</v>
      </c>
      <c r="C45" s="10">
        <v>122438.1</v>
      </c>
      <c r="D45" s="10">
        <v>2943045</v>
      </c>
      <c r="E45" s="75">
        <v>2.9430450000000001</v>
      </c>
      <c r="F45" s="10">
        <v>41602.523916555809</v>
      </c>
      <c r="G45">
        <f t="shared" si="1"/>
        <v>51</v>
      </c>
    </row>
    <row r="46" spans="1:7">
      <c r="A46" t="s">
        <v>168</v>
      </c>
      <c r="B46" t="s">
        <v>31</v>
      </c>
      <c r="C46" s="10">
        <v>112800.8</v>
      </c>
      <c r="D46" s="10">
        <v>2130256</v>
      </c>
      <c r="E46" s="75">
        <v>2.1302560000000001</v>
      </c>
      <c r="F46" s="10">
        <v>52951.757910786306</v>
      </c>
      <c r="G46">
        <f t="shared" si="1"/>
        <v>42</v>
      </c>
    </row>
    <row r="47" spans="1:7">
      <c r="A47" t="s">
        <v>149</v>
      </c>
      <c r="B47" t="s">
        <v>12</v>
      </c>
      <c r="C47" s="10">
        <v>99603</v>
      </c>
      <c r="D47" s="10">
        <v>2001619</v>
      </c>
      <c r="E47" s="75">
        <v>2.0016189999999998</v>
      </c>
      <c r="F47" s="10">
        <v>49761.218293791178</v>
      </c>
      <c r="G47">
        <f t="shared" si="1"/>
        <v>47</v>
      </c>
    </row>
    <row r="48" spans="1:7">
      <c r="A48" t="s">
        <v>166</v>
      </c>
      <c r="B48" t="s">
        <v>29</v>
      </c>
      <c r="C48" s="10">
        <v>96501.1</v>
      </c>
      <c r="D48" s="10">
        <v>1409032</v>
      </c>
      <c r="E48" s="75">
        <v>1.4090320000000001</v>
      </c>
      <c r="F48" s="10">
        <v>68487.51483287818</v>
      </c>
      <c r="G48">
        <f t="shared" si="1"/>
        <v>18</v>
      </c>
    </row>
    <row r="49" spans="1:7">
      <c r="A49" t="s">
        <v>148</v>
      </c>
      <c r="B49" t="s">
        <v>11</v>
      </c>
      <c r="C49" s="10">
        <v>90280.2</v>
      </c>
      <c r="D49" s="10">
        <v>1446146</v>
      </c>
      <c r="E49" s="75">
        <v>1.4461459999999999</v>
      </c>
      <c r="F49" s="10">
        <v>62428.136578187819</v>
      </c>
      <c r="G49">
        <f t="shared" si="1"/>
        <v>24</v>
      </c>
    </row>
    <row r="50" spans="1:7">
      <c r="A50" t="s">
        <v>185</v>
      </c>
      <c r="B50" t="s">
        <v>48</v>
      </c>
      <c r="C50" s="10">
        <v>83653.600000000006</v>
      </c>
      <c r="D50" s="10">
        <v>1769979</v>
      </c>
      <c r="E50" s="75">
        <v>1.769979</v>
      </c>
      <c r="F50" s="10">
        <v>47262.481645262465</v>
      </c>
      <c r="G50">
        <f t="shared" si="1"/>
        <v>50</v>
      </c>
    </row>
    <row r="51" spans="1:7">
      <c r="A51" t="s">
        <v>144</v>
      </c>
      <c r="B51" t="s">
        <v>7</v>
      </c>
      <c r="C51" s="10">
        <v>79652.7</v>
      </c>
      <c r="D51" s="10">
        <v>1051917</v>
      </c>
      <c r="E51" s="75">
        <v>1.051917</v>
      </c>
      <c r="F51" s="10">
        <v>75721.468518904061</v>
      </c>
      <c r="G51">
        <f t="shared" si="1"/>
        <v>7</v>
      </c>
    </row>
    <row r="52" spans="1:7">
      <c r="A52" t="s">
        <v>156</v>
      </c>
      <c r="B52" t="s">
        <v>19</v>
      </c>
      <c r="C52" s="10">
        <v>77477.5</v>
      </c>
      <c r="D52" s="10">
        <v>1405012</v>
      </c>
      <c r="E52" s="75">
        <v>1.4050119999999999</v>
      </c>
      <c r="F52" s="10">
        <v>55143.657136024463</v>
      </c>
      <c r="G52">
        <f t="shared" si="1"/>
        <v>41</v>
      </c>
    </row>
    <row r="53" spans="1:7">
      <c r="A53" t="s">
        <v>176</v>
      </c>
      <c r="B53" t="s">
        <v>39</v>
      </c>
      <c r="C53" s="10">
        <v>65281.5</v>
      </c>
      <c r="D53" s="10">
        <v>1112308</v>
      </c>
      <c r="E53" s="75">
        <v>1.1123080000000001</v>
      </c>
      <c r="F53" s="10">
        <v>58690.128993048682</v>
      </c>
      <c r="G53">
        <f t="shared" si="1"/>
        <v>34</v>
      </c>
    </row>
    <row r="54" spans="1:7">
      <c r="A54" t="s">
        <v>171</v>
      </c>
      <c r="B54" t="s">
        <v>34</v>
      </c>
      <c r="C54" s="10">
        <v>59916</v>
      </c>
      <c r="D54" s="10">
        <v>796568</v>
      </c>
      <c r="E54" s="75">
        <v>0.79656800000000005</v>
      </c>
      <c r="F54" s="10">
        <v>75217.683863775586</v>
      </c>
      <c r="G54">
        <f t="shared" si="1"/>
        <v>8</v>
      </c>
    </row>
    <row r="55" spans="1:7">
      <c r="A55" t="s">
        <v>163</v>
      </c>
      <c r="B55" t="s">
        <v>26</v>
      </c>
      <c r="C55" s="10">
        <v>58519.7</v>
      </c>
      <c r="D55" s="10">
        <v>1137233</v>
      </c>
      <c r="E55" s="75">
        <v>1.1372329999999999</v>
      </c>
      <c r="F55" s="10">
        <v>51457.968595705541</v>
      </c>
      <c r="G55">
        <f t="shared" si="1"/>
        <v>44</v>
      </c>
    </row>
    <row r="56" spans="1:7">
      <c r="A56" t="s">
        <v>178</v>
      </c>
      <c r="B56" t="s">
        <v>41</v>
      </c>
      <c r="C56" s="10">
        <v>57498.1</v>
      </c>
      <c r="D56" s="10">
        <v>924669</v>
      </c>
      <c r="E56" s="75">
        <v>0.92466899999999996</v>
      </c>
      <c r="F56" s="10">
        <v>62182.359309114938</v>
      </c>
      <c r="G56">
        <f t="shared" si="1"/>
        <v>25</v>
      </c>
    </row>
    <row r="57" spans="1:7">
      <c r="A57" t="s">
        <v>138</v>
      </c>
      <c r="B57" t="s">
        <v>1</v>
      </c>
      <c r="C57" s="10">
        <v>54881</v>
      </c>
      <c r="D57" s="10">
        <v>740133</v>
      </c>
      <c r="E57" s="75">
        <v>0.74013300000000004</v>
      </c>
      <c r="F57" s="10">
        <v>74150.186520530769</v>
      </c>
      <c r="G57">
        <f t="shared" si="1"/>
        <v>10</v>
      </c>
    </row>
    <row r="58" spans="1:7">
      <c r="A58" t="s">
        <v>187</v>
      </c>
      <c r="B58" t="s">
        <v>50</v>
      </c>
      <c r="C58" s="10">
        <v>40516.199999999997</v>
      </c>
      <c r="D58" s="10">
        <v>587618</v>
      </c>
      <c r="E58" s="75">
        <v>0.58761799999999997</v>
      </c>
      <c r="F58" s="10">
        <v>68949.89602088432</v>
      </c>
      <c r="G58">
        <f t="shared" si="1"/>
        <v>17</v>
      </c>
    </row>
    <row r="59" spans="1:7">
      <c r="A59" t="s">
        <v>182</v>
      </c>
      <c r="B59" t="s">
        <v>45</v>
      </c>
      <c r="C59" s="10">
        <v>36041.300000000003</v>
      </c>
      <c r="D59" s="10">
        <v>648493</v>
      </c>
      <c r="E59" s="75">
        <v>0.64849299999999999</v>
      </c>
      <c r="F59" s="10">
        <v>55577.006999304547</v>
      </c>
      <c r="G59">
        <f t="shared" si="1"/>
        <v>40</v>
      </c>
    </row>
    <row r="61" spans="1:7">
      <c r="A61" t="s">
        <v>449</v>
      </c>
    </row>
    <row r="62" spans="1:7">
      <c r="A62" t="s">
        <v>450</v>
      </c>
    </row>
  </sheetData>
  <sortState xmlns:xlrd2="http://schemas.microsoft.com/office/spreadsheetml/2017/richdata2" ref="A9:G59">
    <sortCondition descending="1" ref="C9:C59"/>
  </sortState>
  <mergeCells count="2">
    <mergeCell ref="I4:I6"/>
    <mergeCell ref="I7:I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BD54C-B89B-479D-8901-083B724EBC60}">
  <dimension ref="A1:P60"/>
  <sheetViews>
    <sheetView topLeftCell="A4" workbookViewId="0">
      <selection activeCell="J25" sqref="J25"/>
    </sheetView>
  </sheetViews>
  <sheetFormatPr defaultColWidth="9.140625" defaultRowHeight="15"/>
  <cols>
    <col min="1" max="1" width="11.7109375" customWidth="1"/>
    <col min="2" max="2" width="15.140625" customWidth="1"/>
    <col min="7" max="7" width="7.42578125" customWidth="1"/>
    <col min="8" max="8" width="16.7109375" customWidth="1"/>
    <col min="10" max="10" width="9.140625" customWidth="1"/>
  </cols>
  <sheetData>
    <row r="1" spans="1:16">
      <c r="A1" s="7" t="s">
        <v>410</v>
      </c>
      <c r="H1" s="48"/>
    </row>
    <row r="2" spans="1:16">
      <c r="A2" s="24" t="s">
        <v>91</v>
      </c>
      <c r="H2" s="48"/>
    </row>
    <row r="3" spans="1:16">
      <c r="A3" s="27" t="s">
        <v>411</v>
      </c>
      <c r="H3" s="47"/>
      <c r="I3" s="48"/>
    </row>
    <row r="4" spans="1:16">
      <c r="H4" s="7" t="s">
        <v>258</v>
      </c>
      <c r="I4" s="7">
        <v>2016</v>
      </c>
      <c r="J4" s="7">
        <v>2017</v>
      </c>
      <c r="K4" s="7">
        <v>2018</v>
      </c>
      <c r="L4" s="7">
        <v>2019</v>
      </c>
      <c r="M4" s="7">
        <v>2020</v>
      </c>
      <c r="N4" s="7">
        <v>2021</v>
      </c>
      <c r="O4" s="7">
        <v>2022</v>
      </c>
      <c r="P4" s="7">
        <v>2023</v>
      </c>
    </row>
    <row r="5" spans="1:16">
      <c r="A5" t="s">
        <v>53</v>
      </c>
      <c r="B5" t="s">
        <v>339</v>
      </c>
      <c r="C5" t="s">
        <v>51</v>
      </c>
      <c r="G5" t="s">
        <v>199</v>
      </c>
      <c r="H5" t="s">
        <v>259</v>
      </c>
      <c r="I5" s="22">
        <v>4.4999999999999998E-2</v>
      </c>
      <c r="J5" s="22">
        <v>4.3999999999999997E-2</v>
      </c>
      <c r="K5" s="22">
        <v>4.3999999999999997E-2</v>
      </c>
      <c r="L5" s="105">
        <v>4.2999999999999997E-2</v>
      </c>
      <c r="M5" s="105">
        <v>4.2999999999999997E-2</v>
      </c>
      <c r="N5" s="46">
        <v>4.2999999999999997E-2</v>
      </c>
      <c r="O5" s="46">
        <v>4.7E-2</v>
      </c>
      <c r="P5" s="46">
        <v>4.9000000000000002E-2</v>
      </c>
    </row>
    <row r="6" spans="1:16" ht="18.75" customHeight="1">
      <c r="A6" t="s">
        <v>0</v>
      </c>
      <c r="B6" s="46">
        <v>4.8000000000000001E-2</v>
      </c>
      <c r="C6">
        <f>RANK(B6,B$6:B$56,1)</f>
        <v>29</v>
      </c>
      <c r="G6" t="s">
        <v>200</v>
      </c>
      <c r="H6" t="s">
        <v>259</v>
      </c>
      <c r="I6" s="22">
        <v>4.4999999999999998E-2</v>
      </c>
      <c r="J6" s="22">
        <v>4.4999999999999998E-2</v>
      </c>
      <c r="K6" s="22">
        <v>4.7E-2</v>
      </c>
      <c r="L6" s="54">
        <v>4.4999999999999998E-2</v>
      </c>
      <c r="M6" s="105">
        <v>4.4999999999999998E-2</v>
      </c>
      <c r="N6" s="46">
        <v>4.4999999999999998E-2</v>
      </c>
      <c r="O6" s="46">
        <v>0.05</v>
      </c>
      <c r="P6" s="46">
        <v>4.7E-2</v>
      </c>
    </row>
    <row r="7" spans="1:16">
      <c r="A7" t="s">
        <v>1</v>
      </c>
      <c r="B7" s="46">
        <v>8.2000000000000003E-2</v>
      </c>
      <c r="C7">
        <f t="shared" ref="C7:C56" si="0">RANK(B7,B$6:B$56,1)</f>
        <v>47</v>
      </c>
    </row>
    <row r="8" spans="1:16">
      <c r="A8" t="s">
        <v>2</v>
      </c>
      <c r="B8" s="46">
        <v>3.9E-2</v>
      </c>
      <c r="C8">
        <f t="shared" si="0"/>
        <v>8</v>
      </c>
    </row>
    <row r="9" spans="1:16">
      <c r="A9" t="s">
        <v>3</v>
      </c>
      <c r="B9" s="46">
        <v>4.4999999999999998E-2</v>
      </c>
      <c r="C9">
        <f t="shared" si="0"/>
        <v>18</v>
      </c>
    </row>
    <row r="10" spans="1:16">
      <c r="A10" t="s">
        <v>4</v>
      </c>
      <c r="B10" s="46">
        <v>4.4999999999999998E-2</v>
      </c>
      <c r="C10">
        <f t="shared" si="0"/>
        <v>18</v>
      </c>
      <c r="H10" s="8"/>
    </row>
    <row r="11" spans="1:16">
      <c r="A11" t="s">
        <v>5</v>
      </c>
      <c r="B11" s="46">
        <v>4.4999999999999998E-2</v>
      </c>
      <c r="C11">
        <f t="shared" si="0"/>
        <v>18</v>
      </c>
      <c r="H11" s="8"/>
    </row>
    <row r="12" spans="1:16">
      <c r="A12" t="s">
        <v>6</v>
      </c>
      <c r="B12" s="46">
        <v>0.04</v>
      </c>
      <c r="C12">
        <f t="shared" si="0"/>
        <v>10</v>
      </c>
    </row>
    <row r="13" spans="1:16">
      <c r="A13" t="s">
        <v>7</v>
      </c>
      <c r="B13" s="46">
        <v>5.6000000000000001E-2</v>
      </c>
      <c r="C13">
        <f t="shared" si="0"/>
        <v>40</v>
      </c>
    </row>
    <row r="14" spans="1:16">
      <c r="A14" t="s">
        <v>8</v>
      </c>
      <c r="B14" s="59">
        <v>4.8000000000000001E-2</v>
      </c>
      <c r="C14">
        <f t="shared" si="0"/>
        <v>29</v>
      </c>
    </row>
    <row r="15" spans="1:16">
      <c r="A15" t="s">
        <v>9</v>
      </c>
      <c r="B15" s="46">
        <v>4.7E-2</v>
      </c>
      <c r="C15">
        <f t="shared" si="0"/>
        <v>24</v>
      </c>
    </row>
    <row r="16" spans="1:16">
      <c r="A16" t="s">
        <v>10</v>
      </c>
      <c r="B16" s="46">
        <v>3.5000000000000003E-2</v>
      </c>
      <c r="C16">
        <f t="shared" si="0"/>
        <v>4</v>
      </c>
    </row>
    <row r="17" spans="1:16">
      <c r="A17" t="s">
        <v>11</v>
      </c>
      <c r="B17" s="46">
        <v>6.6000000000000003E-2</v>
      </c>
      <c r="C17">
        <f t="shared" si="0"/>
        <v>45</v>
      </c>
    </row>
    <row r="18" spans="1:16">
      <c r="A18" t="s">
        <v>12</v>
      </c>
      <c r="B18" s="46">
        <v>0.04</v>
      </c>
      <c r="C18">
        <f t="shared" si="0"/>
        <v>10</v>
      </c>
    </row>
    <row r="19" spans="1:16">
      <c r="A19" t="s">
        <v>13</v>
      </c>
      <c r="B19" s="46">
        <v>5.2999999999999999E-2</v>
      </c>
      <c r="C19">
        <f t="shared" si="0"/>
        <v>38</v>
      </c>
    </row>
    <row r="20" spans="1:16">
      <c r="A20" t="s">
        <v>14</v>
      </c>
      <c r="B20" s="46">
        <v>3.4000000000000002E-2</v>
      </c>
      <c r="C20">
        <f t="shared" si="0"/>
        <v>1</v>
      </c>
    </row>
    <row r="21" spans="1:16">
      <c r="A21" t="s">
        <v>15</v>
      </c>
      <c r="B21" s="46">
        <v>4.2000000000000003E-2</v>
      </c>
      <c r="C21">
        <f t="shared" si="0"/>
        <v>14</v>
      </c>
    </row>
    <row r="22" spans="1:16">
      <c r="A22" t="s">
        <v>16</v>
      </c>
      <c r="B22" s="46">
        <v>4.7E-2</v>
      </c>
      <c r="C22">
        <f t="shared" si="0"/>
        <v>24</v>
      </c>
      <c r="I22" s="7"/>
      <c r="J22" s="7"/>
      <c r="K22" s="7"/>
      <c r="L22" s="7"/>
      <c r="M22" s="7"/>
      <c r="N22" s="7"/>
      <c r="O22" s="7"/>
      <c r="P22" s="7"/>
    </row>
    <row r="23" spans="1:16">
      <c r="A23" t="s">
        <v>17</v>
      </c>
      <c r="B23" s="46">
        <v>4.4999999999999998E-2</v>
      </c>
      <c r="C23">
        <f t="shared" si="0"/>
        <v>18</v>
      </c>
    </row>
    <row r="24" spans="1:16">
      <c r="A24" t="s">
        <v>18</v>
      </c>
      <c r="B24" s="46">
        <v>5.2999999999999999E-2</v>
      </c>
      <c r="C24">
        <f t="shared" si="0"/>
        <v>38</v>
      </c>
    </row>
    <row r="25" spans="1:16">
      <c r="A25" t="s">
        <v>19</v>
      </c>
      <c r="B25" s="46">
        <v>7.1999999999999995E-2</v>
      </c>
      <c r="C25">
        <f t="shared" si="0"/>
        <v>46</v>
      </c>
    </row>
    <row r="26" spans="1:16">
      <c r="A26" t="s">
        <v>20</v>
      </c>
      <c r="B26" s="46">
        <v>0.04</v>
      </c>
      <c r="C26">
        <f t="shared" si="0"/>
        <v>10</v>
      </c>
      <c r="D26" s="7"/>
      <c r="E26" s="7"/>
      <c r="F26" s="7"/>
    </row>
    <row r="27" spans="1:16" s="7" customFormat="1">
      <c r="A27" t="s">
        <v>21</v>
      </c>
      <c r="B27" s="46">
        <v>3.5999999999999997E-2</v>
      </c>
      <c r="C27">
        <f t="shared" si="0"/>
        <v>6</v>
      </c>
      <c r="D27"/>
      <c r="E27"/>
      <c r="F27"/>
      <c r="G27"/>
      <c r="I27"/>
      <c r="J27"/>
      <c r="K27"/>
      <c r="L27"/>
      <c r="M27"/>
      <c r="N27"/>
      <c r="O27"/>
      <c r="P27"/>
    </row>
    <row r="28" spans="1:16">
      <c r="A28" t="s">
        <v>22</v>
      </c>
      <c r="B28" s="46">
        <v>3.4000000000000002E-2</v>
      </c>
      <c r="C28">
        <f t="shared" si="0"/>
        <v>1</v>
      </c>
    </row>
    <row r="29" spans="1:16">
      <c r="A29" s="5" t="s">
        <v>23</v>
      </c>
      <c r="B29" s="116">
        <v>4.9000000000000002E-2</v>
      </c>
      <c r="C29" s="5">
        <f t="shared" si="0"/>
        <v>31</v>
      </c>
    </row>
    <row r="30" spans="1:16">
      <c r="A30" t="s">
        <v>24</v>
      </c>
      <c r="B30" s="46">
        <v>6.0999999999999999E-2</v>
      </c>
      <c r="C30">
        <f t="shared" si="0"/>
        <v>43</v>
      </c>
    </row>
    <row r="31" spans="1:16">
      <c r="A31" t="s">
        <v>25</v>
      </c>
      <c r="B31" s="46">
        <v>3.5000000000000003E-2</v>
      </c>
      <c r="C31">
        <f t="shared" si="0"/>
        <v>4</v>
      </c>
    </row>
    <row r="32" spans="1:16">
      <c r="A32" t="s">
        <v>26</v>
      </c>
      <c r="B32" s="46">
        <v>5.1999999999999998E-2</v>
      </c>
      <c r="C32">
        <f t="shared" si="0"/>
        <v>36</v>
      </c>
    </row>
    <row r="33" spans="1:3">
      <c r="A33" t="s">
        <v>27</v>
      </c>
      <c r="B33" s="46">
        <v>4.2000000000000003E-2</v>
      </c>
      <c r="C33">
        <f t="shared" si="0"/>
        <v>14</v>
      </c>
    </row>
    <row r="34" spans="1:3">
      <c r="A34" t="s">
        <v>28</v>
      </c>
      <c r="B34" s="46">
        <v>5.8999999999999997E-2</v>
      </c>
      <c r="C34">
        <f t="shared" si="0"/>
        <v>41</v>
      </c>
    </row>
    <row r="35" spans="1:3">
      <c r="A35" t="s">
        <v>29</v>
      </c>
      <c r="B35" s="46">
        <v>4.2999999999999997E-2</v>
      </c>
      <c r="C35">
        <f t="shared" si="0"/>
        <v>16</v>
      </c>
    </row>
    <row r="36" spans="1:3">
      <c r="A36" t="s">
        <v>30</v>
      </c>
      <c r="B36" s="46">
        <v>4.7E-2</v>
      </c>
      <c r="C36">
        <f t="shared" si="0"/>
        <v>24</v>
      </c>
    </row>
    <row r="37" spans="1:3">
      <c r="A37" t="s">
        <v>31</v>
      </c>
      <c r="B37" s="46">
        <v>0.121</v>
      </c>
      <c r="C37">
        <f t="shared" si="0"/>
        <v>51</v>
      </c>
    </row>
    <row r="38" spans="1:3">
      <c r="A38" t="s">
        <v>32</v>
      </c>
      <c r="B38" s="46">
        <v>5.8999999999999997E-2</v>
      </c>
      <c r="C38">
        <f t="shared" si="0"/>
        <v>41</v>
      </c>
    </row>
    <row r="39" spans="1:3">
      <c r="A39" t="s">
        <v>33</v>
      </c>
      <c r="B39" s="46">
        <v>3.4000000000000002E-2</v>
      </c>
      <c r="C39">
        <f t="shared" si="0"/>
        <v>1</v>
      </c>
    </row>
    <row r="40" spans="1:3">
      <c r="A40" t="s">
        <v>34</v>
      </c>
      <c r="B40" s="46">
        <v>8.8999999999999996E-2</v>
      </c>
      <c r="C40">
        <f t="shared" si="0"/>
        <v>50</v>
      </c>
    </row>
    <row r="41" spans="1:3">
      <c r="A41" t="s">
        <v>35</v>
      </c>
      <c r="B41" s="46">
        <v>0.04</v>
      </c>
      <c r="C41">
        <f t="shared" si="0"/>
        <v>10</v>
      </c>
    </row>
    <row r="42" spans="1:3">
      <c r="A42" t="s">
        <v>36</v>
      </c>
      <c r="B42" s="46">
        <v>0.05</v>
      </c>
      <c r="C42">
        <f t="shared" si="0"/>
        <v>33</v>
      </c>
    </row>
    <row r="43" spans="1:3">
      <c r="A43" t="s">
        <v>37</v>
      </c>
      <c r="B43" s="46">
        <v>4.9000000000000002E-2</v>
      </c>
      <c r="C43">
        <f t="shared" si="0"/>
        <v>31</v>
      </c>
    </row>
    <row r="44" spans="1:3">
      <c r="A44" t="s">
        <v>38</v>
      </c>
      <c r="B44" s="46">
        <v>4.5999999999999999E-2</v>
      </c>
      <c r="C44">
        <f t="shared" si="0"/>
        <v>23</v>
      </c>
    </row>
    <row r="45" spans="1:3">
      <c r="A45" t="s">
        <v>39</v>
      </c>
      <c r="B45" s="46">
        <v>5.1999999999999998E-2</v>
      </c>
      <c r="C45">
        <f t="shared" si="0"/>
        <v>36</v>
      </c>
    </row>
    <row r="46" spans="1:3">
      <c r="A46" t="s">
        <v>40</v>
      </c>
      <c r="B46" s="46">
        <v>0.05</v>
      </c>
      <c r="C46">
        <f t="shared" si="0"/>
        <v>33</v>
      </c>
    </row>
    <row r="47" spans="1:3">
      <c r="A47" t="s">
        <v>41</v>
      </c>
      <c r="B47" s="46">
        <v>4.7E-2</v>
      </c>
      <c r="C47">
        <f t="shared" si="0"/>
        <v>24</v>
      </c>
    </row>
    <row r="48" spans="1:3">
      <c r="A48" t="s">
        <v>42</v>
      </c>
      <c r="B48" s="46">
        <v>4.2999999999999997E-2</v>
      </c>
      <c r="C48">
        <f t="shared" si="0"/>
        <v>16</v>
      </c>
    </row>
    <row r="49" spans="1:3">
      <c r="A49" t="s">
        <v>43</v>
      </c>
      <c r="B49" s="46">
        <v>0.05</v>
      </c>
      <c r="C49">
        <f t="shared" si="0"/>
        <v>33</v>
      </c>
    </row>
    <row r="50" spans="1:3">
      <c r="A50" t="s">
        <v>44</v>
      </c>
      <c r="B50" s="46">
        <v>3.5999999999999997E-2</v>
      </c>
      <c r="C50">
        <f t="shared" si="0"/>
        <v>6</v>
      </c>
    </row>
    <row r="51" spans="1:3">
      <c r="A51" t="s">
        <v>45</v>
      </c>
      <c r="B51" s="46">
        <v>8.4000000000000005E-2</v>
      </c>
      <c r="C51">
        <f t="shared" si="0"/>
        <v>48</v>
      </c>
    </row>
    <row r="52" spans="1:3">
      <c r="A52" t="s">
        <v>46</v>
      </c>
      <c r="B52" s="46">
        <v>4.7E-2</v>
      </c>
      <c r="C52">
        <f t="shared" si="0"/>
        <v>24</v>
      </c>
    </row>
    <row r="53" spans="1:3">
      <c r="A53" t="s">
        <v>47</v>
      </c>
      <c r="B53" s="46">
        <v>4.4999999999999998E-2</v>
      </c>
      <c r="C53">
        <f t="shared" si="0"/>
        <v>18</v>
      </c>
    </row>
    <row r="54" spans="1:3">
      <c r="A54" t="s">
        <v>48</v>
      </c>
      <c r="B54" s="46">
        <v>6.4000000000000001E-2</v>
      </c>
      <c r="C54">
        <f t="shared" si="0"/>
        <v>44</v>
      </c>
    </row>
    <row r="55" spans="1:3">
      <c r="A55" t="s">
        <v>49</v>
      </c>
      <c r="B55" s="46">
        <v>3.9E-2</v>
      </c>
      <c r="C55">
        <f t="shared" si="0"/>
        <v>8</v>
      </c>
    </row>
    <row r="56" spans="1:3">
      <c r="A56" t="s">
        <v>50</v>
      </c>
      <c r="B56" s="46">
        <v>8.4000000000000005E-2</v>
      </c>
      <c r="C56">
        <f t="shared" si="0"/>
        <v>48</v>
      </c>
    </row>
    <row r="58" spans="1:3">
      <c r="A58" t="s">
        <v>200</v>
      </c>
      <c r="B58" s="46">
        <v>4.7E-2</v>
      </c>
    </row>
    <row r="60" spans="1:3">
      <c r="A60" t="s">
        <v>340</v>
      </c>
    </row>
  </sheetData>
  <hyperlinks>
    <hyperlink ref="A2" r:id="rId1" xr:uid="{DF6F273F-AF4D-4894-8335-94165D19FC60}"/>
  </hyperlinks>
  <pageMargins left="0.7" right="0.7" top="0.75" bottom="0.75" header="0.3" footer="0.3"/>
  <pageSetup orientation="portrait" horizontalDpi="1200" verticalDpi="12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E842-71F0-49E0-B3E7-21B6736B95F8}">
  <dimension ref="A1:AB53"/>
  <sheetViews>
    <sheetView topLeftCell="I28" workbookViewId="0">
      <selection activeCell="O37" sqref="O37"/>
    </sheetView>
  </sheetViews>
  <sheetFormatPr defaultColWidth="9.140625" defaultRowHeight="15"/>
  <cols>
    <col min="1" max="1" width="17.85546875" hidden="1" customWidth="1"/>
    <col min="2" max="2" width="37.42578125" hidden="1" customWidth="1"/>
    <col min="3" max="3" width="12.85546875" hidden="1" customWidth="1"/>
    <col min="4" max="5" width="0" hidden="1" customWidth="1"/>
    <col min="6" max="6" width="37.7109375" hidden="1" customWidth="1"/>
    <col min="7" max="8" width="0" hidden="1" customWidth="1"/>
    <col min="10" max="10" width="38.140625" customWidth="1"/>
  </cols>
  <sheetData>
    <row r="1" spans="1:28">
      <c r="A1" s="7" t="s">
        <v>53</v>
      </c>
      <c r="B1" s="49" t="s">
        <v>336</v>
      </c>
      <c r="C1" s="7" t="s">
        <v>51</v>
      </c>
      <c r="E1" s="7" t="s">
        <v>53</v>
      </c>
      <c r="F1" s="49" t="s">
        <v>381</v>
      </c>
      <c r="G1" s="7" t="s">
        <v>51</v>
      </c>
      <c r="I1" s="7" t="s">
        <v>53</v>
      </c>
      <c r="J1" s="49" t="s">
        <v>407</v>
      </c>
      <c r="K1" t="s">
        <v>51</v>
      </c>
      <c r="N1" t="s">
        <v>55</v>
      </c>
      <c r="U1" s="337" t="s">
        <v>260</v>
      </c>
      <c r="V1" s="337"/>
      <c r="W1" s="337"/>
      <c r="X1" s="337"/>
      <c r="Y1" s="337"/>
      <c r="Z1" s="337"/>
      <c r="AA1" s="337"/>
      <c r="AB1" s="337"/>
    </row>
    <row r="2" spans="1:28">
      <c r="A2" t="s">
        <v>0</v>
      </c>
      <c r="B2" s="50">
        <v>0.52100000000000002</v>
      </c>
      <c r="C2">
        <f>RANK(B2, $B$2:$B$52, 0)</f>
        <v>19</v>
      </c>
      <c r="D2" s="45"/>
      <c r="E2" t="s">
        <v>0</v>
      </c>
      <c r="F2" s="54">
        <v>0.54400000000000004</v>
      </c>
      <c r="G2" s="172">
        <f>RANK(F2,F$2:F$52)</f>
        <v>9</v>
      </c>
      <c r="H2" s="45"/>
      <c r="I2" t="s">
        <v>0</v>
      </c>
      <c r="J2" s="54">
        <v>0.52900000000000003</v>
      </c>
      <c r="K2" s="172">
        <f>RANK(J2,J$2:J$52)</f>
        <v>18</v>
      </c>
      <c r="L2" s="45"/>
      <c r="M2" s="45"/>
      <c r="N2" s="33" t="s">
        <v>261</v>
      </c>
      <c r="U2" s="21"/>
      <c r="V2" s="21">
        <v>43160</v>
      </c>
      <c r="W2" s="21">
        <v>43525</v>
      </c>
      <c r="X2" s="21">
        <v>43891</v>
      </c>
      <c r="Y2" s="21">
        <v>44256</v>
      </c>
      <c r="Z2" s="21">
        <v>44621</v>
      </c>
      <c r="AA2" s="21">
        <v>44986</v>
      </c>
      <c r="AB2" s="21">
        <v>45352</v>
      </c>
    </row>
    <row r="3" spans="1:28">
      <c r="A3" t="s">
        <v>1</v>
      </c>
      <c r="B3" s="50">
        <v>0.52900000000000003</v>
      </c>
      <c r="C3">
        <f t="shared" ref="C3:C52" si="0">RANK(B3, $B$2:$B$52, 0)</f>
        <v>15</v>
      </c>
      <c r="D3" s="45"/>
      <c r="E3" t="s">
        <v>1</v>
      </c>
      <c r="F3" s="54">
        <v>0.57299999999999995</v>
      </c>
      <c r="G3" s="172">
        <f t="shared" ref="G3:G52" si="1">RANK(F3,F$2:F$52)</f>
        <v>2</v>
      </c>
      <c r="H3" s="45"/>
      <c r="I3" t="s">
        <v>1</v>
      </c>
      <c r="J3" s="54">
        <v>0.56000000000000005</v>
      </c>
      <c r="K3" s="172">
        <f t="shared" ref="K3:K52" si="2">RANK(J3,J$2:J$52)</f>
        <v>3</v>
      </c>
      <c r="L3" s="45"/>
      <c r="M3" s="45"/>
      <c r="N3" t="s">
        <v>246</v>
      </c>
      <c r="U3" t="s">
        <v>199</v>
      </c>
      <c r="V3" s="105">
        <v>0.54600000000000004</v>
      </c>
      <c r="W3" s="105">
        <v>0.54800000000000004</v>
      </c>
      <c r="X3" s="105">
        <v>0.56000000000000005</v>
      </c>
      <c r="Y3" s="46">
        <v>0.55000000000000004</v>
      </c>
      <c r="Z3" s="46">
        <v>0.53800000000000003</v>
      </c>
      <c r="AA3" s="46">
        <v>0.57599999999999996</v>
      </c>
      <c r="AB3" s="46">
        <v>0.54200000000000004</v>
      </c>
    </row>
    <row r="4" spans="1:28">
      <c r="A4" t="s">
        <v>2</v>
      </c>
      <c r="B4" s="50">
        <v>0.49199999999999999</v>
      </c>
      <c r="C4">
        <f t="shared" si="0"/>
        <v>35</v>
      </c>
      <c r="D4" s="45"/>
      <c r="E4" t="s">
        <v>2</v>
      </c>
      <c r="F4" s="54">
        <v>0.496</v>
      </c>
      <c r="G4" s="172">
        <f t="shared" si="1"/>
        <v>37</v>
      </c>
      <c r="H4" s="45"/>
      <c r="I4" t="s">
        <v>2</v>
      </c>
      <c r="J4" s="54">
        <v>0.495</v>
      </c>
      <c r="K4" s="172">
        <f t="shared" si="2"/>
        <v>34</v>
      </c>
      <c r="L4" s="45"/>
      <c r="M4" s="45"/>
      <c r="N4" t="s">
        <v>262</v>
      </c>
      <c r="U4" t="s">
        <v>200</v>
      </c>
      <c r="V4" s="105">
        <v>0.50600000000000001</v>
      </c>
      <c r="W4" s="105">
        <v>0.50800000000000001</v>
      </c>
      <c r="X4" s="105">
        <v>0.502</v>
      </c>
      <c r="Y4" s="46">
        <v>0.503</v>
      </c>
      <c r="Z4" s="46">
        <v>0.51600000000000001</v>
      </c>
      <c r="AA4" s="22">
        <v>0.52</v>
      </c>
      <c r="AB4" s="46">
        <v>0.51600000000000001</v>
      </c>
    </row>
    <row r="5" spans="1:28">
      <c r="A5" t="s">
        <v>3</v>
      </c>
      <c r="B5" s="50">
        <v>0.47499999999999998</v>
      </c>
      <c r="C5">
        <f t="shared" si="0"/>
        <v>44</v>
      </c>
      <c r="D5" s="45"/>
      <c r="E5" t="s">
        <v>3</v>
      </c>
      <c r="F5" s="54">
        <v>0.49199999999999999</v>
      </c>
      <c r="G5" s="172">
        <f t="shared" si="1"/>
        <v>39</v>
      </c>
      <c r="H5" s="45"/>
      <c r="I5" t="s">
        <v>3</v>
      </c>
      <c r="J5" s="54">
        <v>0.49399999999999999</v>
      </c>
      <c r="K5" s="172">
        <f t="shared" si="2"/>
        <v>36</v>
      </c>
      <c r="L5" s="45"/>
      <c r="M5" s="45"/>
      <c r="N5" s="8" t="s">
        <v>263</v>
      </c>
    </row>
    <row r="6" spans="1:28">
      <c r="A6" t="s">
        <v>4</v>
      </c>
      <c r="B6" s="50">
        <v>0.55200000000000005</v>
      </c>
      <c r="C6">
        <f t="shared" si="0"/>
        <v>3</v>
      </c>
      <c r="D6" s="45"/>
      <c r="E6" t="s">
        <v>4</v>
      </c>
      <c r="F6" s="54">
        <v>0.53800000000000003</v>
      </c>
      <c r="G6" s="172">
        <f t="shared" si="1"/>
        <v>12</v>
      </c>
      <c r="H6" s="45"/>
      <c r="I6" t="s">
        <v>4</v>
      </c>
      <c r="J6" s="54">
        <v>0.54600000000000004</v>
      </c>
      <c r="K6" s="172">
        <f t="shared" si="2"/>
        <v>8</v>
      </c>
      <c r="L6" s="45"/>
      <c r="M6" s="45"/>
    </row>
    <row r="7" spans="1:28">
      <c r="A7" t="s">
        <v>5</v>
      </c>
      <c r="B7" s="50">
        <v>0.50600000000000001</v>
      </c>
      <c r="C7">
        <f t="shared" si="0"/>
        <v>29</v>
      </c>
      <c r="D7" s="45"/>
      <c r="E7" t="s">
        <v>5</v>
      </c>
      <c r="F7" s="54">
        <v>0.499</v>
      </c>
      <c r="G7" s="172">
        <f t="shared" si="1"/>
        <v>34</v>
      </c>
      <c r="H7" s="45"/>
      <c r="I7" t="s">
        <v>5</v>
      </c>
      <c r="J7" s="54">
        <v>0.48799999999999999</v>
      </c>
      <c r="K7" s="172">
        <f t="shared" si="2"/>
        <v>39</v>
      </c>
      <c r="L7" s="45"/>
      <c r="M7" s="45"/>
    </row>
    <row r="8" spans="1:28">
      <c r="A8" t="s">
        <v>6</v>
      </c>
      <c r="B8" s="50">
        <v>0.48499999999999999</v>
      </c>
      <c r="C8">
        <f t="shared" si="0"/>
        <v>41</v>
      </c>
      <c r="D8" s="45"/>
      <c r="E8" t="s">
        <v>6</v>
      </c>
      <c r="F8" s="54">
        <v>0.51100000000000001</v>
      </c>
      <c r="G8" s="172">
        <f t="shared" si="1"/>
        <v>26</v>
      </c>
      <c r="H8" s="45"/>
      <c r="I8" t="s">
        <v>6</v>
      </c>
      <c r="J8" s="54">
        <v>0.57499999999999996</v>
      </c>
      <c r="K8" s="172">
        <f t="shared" si="2"/>
        <v>2</v>
      </c>
      <c r="L8" s="45"/>
      <c r="M8" s="45"/>
    </row>
    <row r="9" spans="1:28">
      <c r="A9" t="s">
        <v>7</v>
      </c>
      <c r="B9" s="50">
        <v>0.45</v>
      </c>
      <c r="C9">
        <f t="shared" si="0"/>
        <v>49</v>
      </c>
      <c r="D9" s="45"/>
      <c r="E9" t="s">
        <v>7</v>
      </c>
      <c r="F9" s="54">
        <v>0.48099999999999998</v>
      </c>
      <c r="G9" s="172">
        <f t="shared" si="1"/>
        <v>43</v>
      </c>
      <c r="H9" s="45"/>
      <c r="I9" t="s">
        <v>7</v>
      </c>
      <c r="J9" s="54">
        <v>0.47199999999999998</v>
      </c>
      <c r="K9" s="172">
        <f t="shared" si="2"/>
        <v>46</v>
      </c>
      <c r="L9" s="45"/>
      <c r="M9" s="45"/>
    </row>
    <row r="10" spans="1:28">
      <c r="A10" t="s">
        <v>8</v>
      </c>
      <c r="B10" s="50">
        <v>0.442</v>
      </c>
      <c r="C10">
        <f t="shared" si="0"/>
        <v>50</v>
      </c>
      <c r="D10" s="45"/>
      <c r="E10" t="s">
        <v>8</v>
      </c>
      <c r="F10" s="54">
        <v>0.41899999999999998</v>
      </c>
      <c r="G10" s="172">
        <f t="shared" si="1"/>
        <v>51</v>
      </c>
      <c r="H10" s="45"/>
      <c r="I10" t="s">
        <v>8</v>
      </c>
      <c r="J10" s="54">
        <v>0.44700000000000001</v>
      </c>
      <c r="K10" s="172">
        <f t="shared" si="2"/>
        <v>49</v>
      </c>
      <c r="L10" s="45"/>
      <c r="M10" s="45"/>
    </row>
    <row r="11" spans="1:28">
      <c r="A11" t="s">
        <v>9</v>
      </c>
      <c r="B11" s="50">
        <v>0.501</v>
      </c>
      <c r="C11">
        <f t="shared" si="0"/>
        <v>32</v>
      </c>
      <c r="D11" s="45"/>
      <c r="E11" t="s">
        <v>9</v>
      </c>
      <c r="F11" s="55">
        <v>0.50800000000000001</v>
      </c>
      <c r="G11" s="172">
        <f t="shared" si="1"/>
        <v>29</v>
      </c>
      <c r="H11" s="45"/>
      <c r="I11" t="s">
        <v>9</v>
      </c>
      <c r="J11" s="55">
        <v>0.501</v>
      </c>
      <c r="K11" s="172">
        <f t="shared" si="2"/>
        <v>30</v>
      </c>
      <c r="L11" s="45"/>
      <c r="M11" s="45"/>
    </row>
    <row r="12" spans="1:28">
      <c r="A12" t="s">
        <v>10</v>
      </c>
      <c r="B12" s="50">
        <v>0.496</v>
      </c>
      <c r="C12">
        <f t="shared" si="0"/>
        <v>34</v>
      </c>
      <c r="D12" s="45"/>
      <c r="E12" t="s">
        <v>10</v>
      </c>
      <c r="F12" s="54">
        <v>0.49</v>
      </c>
      <c r="G12" s="172">
        <f t="shared" si="1"/>
        <v>40</v>
      </c>
      <c r="H12" s="45"/>
      <c r="I12" t="s">
        <v>10</v>
      </c>
      <c r="J12" s="54">
        <v>0.49199999999999999</v>
      </c>
      <c r="K12" s="172">
        <f t="shared" si="2"/>
        <v>37</v>
      </c>
      <c r="L12" s="45"/>
      <c r="M12" s="45"/>
    </row>
    <row r="13" spans="1:28">
      <c r="A13" t="s">
        <v>11</v>
      </c>
      <c r="B13" s="50">
        <v>0.51500000000000001</v>
      </c>
      <c r="C13">
        <f t="shared" si="0"/>
        <v>22</v>
      </c>
      <c r="D13" s="45"/>
      <c r="E13" t="s">
        <v>11</v>
      </c>
      <c r="F13" s="54">
        <v>0.504</v>
      </c>
      <c r="G13" s="172">
        <f t="shared" si="1"/>
        <v>32</v>
      </c>
      <c r="H13" s="45"/>
      <c r="I13" t="s">
        <v>11</v>
      </c>
      <c r="J13" s="54">
        <v>0.5</v>
      </c>
      <c r="K13" s="172">
        <f t="shared" si="2"/>
        <v>32</v>
      </c>
      <c r="L13" s="45"/>
      <c r="M13" s="45"/>
    </row>
    <row r="14" spans="1:28">
      <c r="A14" t="s">
        <v>12</v>
      </c>
      <c r="B14" s="50">
        <v>0.52500000000000002</v>
      </c>
      <c r="C14">
        <f t="shared" si="0"/>
        <v>17</v>
      </c>
      <c r="D14" s="45"/>
      <c r="E14" t="s">
        <v>12</v>
      </c>
      <c r="F14" s="54">
        <v>0.47799999999999998</v>
      </c>
      <c r="G14" s="172">
        <f t="shared" si="1"/>
        <v>46</v>
      </c>
      <c r="H14" s="45"/>
      <c r="I14" t="s">
        <v>12</v>
      </c>
      <c r="J14" s="54">
        <v>0.47099999999999997</v>
      </c>
      <c r="K14" s="172">
        <f t="shared" si="2"/>
        <v>47</v>
      </c>
      <c r="L14" s="45"/>
      <c r="M14" s="45"/>
    </row>
    <row r="15" spans="1:28">
      <c r="A15" t="s">
        <v>13</v>
      </c>
      <c r="B15" s="50">
        <v>0.54200000000000004</v>
      </c>
      <c r="C15">
        <f t="shared" si="0"/>
        <v>8</v>
      </c>
      <c r="D15" s="45"/>
      <c r="E15" t="s">
        <v>13</v>
      </c>
      <c r="F15" s="54">
        <v>0.55100000000000005</v>
      </c>
      <c r="G15" s="172">
        <f t="shared" si="1"/>
        <v>7</v>
      </c>
      <c r="H15" s="45"/>
      <c r="I15" t="s">
        <v>13</v>
      </c>
      <c r="J15" s="54">
        <v>0.54900000000000004</v>
      </c>
      <c r="K15" s="172">
        <f t="shared" si="2"/>
        <v>7</v>
      </c>
      <c r="L15" s="45"/>
      <c r="M15" s="45"/>
    </row>
    <row r="16" spans="1:28">
      <c r="A16" t="s">
        <v>14</v>
      </c>
      <c r="B16" s="50">
        <v>0.53300000000000003</v>
      </c>
      <c r="C16">
        <f t="shared" si="0"/>
        <v>13</v>
      </c>
      <c r="D16" s="45"/>
      <c r="E16" t="s">
        <v>14</v>
      </c>
      <c r="F16" s="54">
        <v>0.53100000000000003</v>
      </c>
      <c r="G16" s="172">
        <f t="shared" si="1"/>
        <v>15</v>
      </c>
      <c r="H16" s="45"/>
      <c r="I16" t="s">
        <v>14</v>
      </c>
      <c r="J16" s="54">
        <v>0.53400000000000003</v>
      </c>
      <c r="K16" s="172">
        <f t="shared" si="2"/>
        <v>14</v>
      </c>
      <c r="L16" s="45"/>
      <c r="M16" s="45"/>
    </row>
    <row r="17" spans="1:13">
      <c r="A17" t="s">
        <v>15</v>
      </c>
      <c r="B17" s="50">
        <v>0.53400000000000003</v>
      </c>
      <c r="C17">
        <f t="shared" si="0"/>
        <v>12</v>
      </c>
      <c r="D17" s="45"/>
      <c r="E17" t="s">
        <v>15</v>
      </c>
      <c r="F17" s="54">
        <v>0.53800000000000003</v>
      </c>
      <c r="G17" s="172">
        <f t="shared" si="1"/>
        <v>12</v>
      </c>
      <c r="H17" s="45"/>
      <c r="I17" t="s">
        <v>15</v>
      </c>
      <c r="J17" s="54">
        <v>0.53300000000000003</v>
      </c>
      <c r="K17" s="172">
        <f t="shared" si="2"/>
        <v>15</v>
      </c>
      <c r="L17" s="45"/>
      <c r="M17" s="45"/>
    </row>
    <row r="18" spans="1:13">
      <c r="A18" t="s">
        <v>16</v>
      </c>
      <c r="B18" s="50">
        <v>0.46899999999999997</v>
      </c>
      <c r="C18">
        <f t="shared" si="0"/>
        <v>45</v>
      </c>
      <c r="D18" s="45"/>
      <c r="E18" t="s">
        <v>16</v>
      </c>
      <c r="F18" s="54">
        <v>0.46500000000000002</v>
      </c>
      <c r="G18" s="172">
        <f t="shared" si="1"/>
        <v>48</v>
      </c>
      <c r="H18" s="45"/>
      <c r="I18" t="s">
        <v>16</v>
      </c>
      <c r="J18" s="54">
        <v>0.46800000000000003</v>
      </c>
      <c r="K18" s="172">
        <f t="shared" si="2"/>
        <v>48</v>
      </c>
      <c r="L18" s="45"/>
      <c r="M18" s="45"/>
    </row>
    <row r="19" spans="1:13">
      <c r="A19" t="s">
        <v>17</v>
      </c>
      <c r="B19" s="50">
        <v>0.52700000000000002</v>
      </c>
      <c r="C19">
        <f t="shared" si="0"/>
        <v>16</v>
      </c>
      <c r="D19" s="45"/>
      <c r="E19" t="s">
        <v>17</v>
      </c>
      <c r="F19" s="54">
        <v>0.52200000000000002</v>
      </c>
      <c r="G19" s="172">
        <f t="shared" si="1"/>
        <v>21</v>
      </c>
      <c r="H19" s="45"/>
      <c r="I19" t="s">
        <v>17</v>
      </c>
      <c r="J19" s="54">
        <v>0.52600000000000002</v>
      </c>
      <c r="K19" s="172">
        <f t="shared" si="2"/>
        <v>21</v>
      </c>
      <c r="L19" s="45"/>
      <c r="M19" s="45"/>
    </row>
    <row r="20" spans="1:13">
      <c r="A20" t="s">
        <v>18</v>
      </c>
      <c r="B20" s="50">
        <v>0.505</v>
      </c>
      <c r="C20">
        <f t="shared" si="0"/>
        <v>30</v>
      </c>
      <c r="D20" s="45"/>
      <c r="E20" t="s">
        <v>18</v>
      </c>
      <c r="F20" s="54">
        <v>0.52800000000000002</v>
      </c>
      <c r="G20" s="172">
        <f t="shared" si="1"/>
        <v>19</v>
      </c>
      <c r="H20" s="45"/>
      <c r="I20" t="s">
        <v>18</v>
      </c>
      <c r="J20" s="54">
        <v>0.52300000000000002</v>
      </c>
      <c r="K20" s="172">
        <f t="shared" si="2"/>
        <v>22</v>
      </c>
      <c r="L20" s="45"/>
      <c r="M20" s="45"/>
    </row>
    <row r="21" spans="1:13">
      <c r="A21" t="s">
        <v>19</v>
      </c>
      <c r="B21" s="50">
        <v>0.46200000000000002</v>
      </c>
      <c r="C21">
        <f t="shared" si="0"/>
        <v>48</v>
      </c>
      <c r="D21" s="45"/>
      <c r="E21" t="s">
        <v>19</v>
      </c>
      <c r="F21" s="54">
        <v>0.53200000000000003</v>
      </c>
      <c r="G21" s="172">
        <f t="shared" si="1"/>
        <v>14</v>
      </c>
      <c r="H21" s="45"/>
      <c r="I21" t="s">
        <v>19</v>
      </c>
      <c r="J21" s="54">
        <v>0.53</v>
      </c>
      <c r="K21" s="172">
        <f t="shared" si="2"/>
        <v>16</v>
      </c>
      <c r="L21" s="45"/>
      <c r="M21" s="45"/>
    </row>
    <row r="22" spans="1:13">
      <c r="A22" t="s">
        <v>20</v>
      </c>
      <c r="B22" s="50">
        <v>0.51100000000000001</v>
      </c>
      <c r="C22">
        <f t="shared" si="0"/>
        <v>25</v>
      </c>
      <c r="D22" s="45"/>
      <c r="E22" t="s">
        <v>20</v>
      </c>
      <c r="F22" s="55">
        <v>0.49</v>
      </c>
      <c r="G22" s="172">
        <f t="shared" si="1"/>
        <v>40</v>
      </c>
      <c r="H22" s="45"/>
      <c r="I22" t="s">
        <v>20</v>
      </c>
      <c r="J22" s="55">
        <v>0.48699999999999999</v>
      </c>
      <c r="K22" s="172">
        <f t="shared" si="2"/>
        <v>40</v>
      </c>
      <c r="L22" s="45"/>
      <c r="M22" s="45"/>
    </row>
    <row r="23" spans="1:13">
      <c r="A23" t="s">
        <v>21</v>
      </c>
      <c r="B23" s="50">
        <v>0.55000000000000004</v>
      </c>
      <c r="C23">
        <f t="shared" si="0"/>
        <v>5</v>
      </c>
      <c r="D23" s="45"/>
      <c r="E23" t="s">
        <v>21</v>
      </c>
      <c r="F23" s="54">
        <v>0.56699999999999995</v>
      </c>
      <c r="G23" s="172">
        <f t="shared" si="1"/>
        <v>4</v>
      </c>
      <c r="H23" s="45"/>
      <c r="I23" t="s">
        <v>21</v>
      </c>
      <c r="J23" s="54">
        <v>0.53800000000000003</v>
      </c>
      <c r="K23" s="172">
        <f t="shared" si="2"/>
        <v>13</v>
      </c>
      <c r="L23" s="45"/>
      <c r="M23" s="45"/>
    </row>
    <row r="24" spans="1:13">
      <c r="A24" t="s">
        <v>22</v>
      </c>
      <c r="B24" s="50">
        <v>0.52300000000000002</v>
      </c>
      <c r="C24">
        <f t="shared" si="0"/>
        <v>18</v>
      </c>
      <c r="D24" s="45"/>
      <c r="E24" t="s">
        <v>22</v>
      </c>
      <c r="F24" s="54">
        <v>0.55000000000000004</v>
      </c>
      <c r="G24" s="172">
        <f t="shared" si="1"/>
        <v>8</v>
      </c>
      <c r="H24" s="45"/>
      <c r="I24" t="s">
        <v>22</v>
      </c>
      <c r="J24" s="54">
        <v>0.53900000000000003</v>
      </c>
      <c r="K24" s="172">
        <f t="shared" si="2"/>
        <v>11</v>
      </c>
      <c r="L24" s="45"/>
      <c r="M24" s="45"/>
    </row>
    <row r="25" spans="1:13" s="7" customFormat="1">
      <c r="A25" s="9" t="s">
        <v>23</v>
      </c>
      <c r="B25" s="51">
        <v>0.53800000000000003</v>
      </c>
      <c r="C25" s="5">
        <f t="shared" si="0"/>
        <v>11</v>
      </c>
      <c r="D25" s="45"/>
      <c r="E25" s="5" t="s">
        <v>23</v>
      </c>
      <c r="F25" s="51">
        <v>0.57599999999999996</v>
      </c>
      <c r="G25" s="173">
        <f t="shared" si="1"/>
        <v>1</v>
      </c>
      <c r="H25" s="45"/>
      <c r="I25" s="5" t="s">
        <v>23</v>
      </c>
      <c r="J25" s="51">
        <v>0.54200000000000004</v>
      </c>
      <c r="K25" s="173">
        <f t="shared" si="2"/>
        <v>10</v>
      </c>
      <c r="L25" s="45"/>
      <c r="M25" s="45"/>
    </row>
    <row r="26" spans="1:13">
      <c r="A26" t="s">
        <v>24</v>
      </c>
      <c r="B26" s="50">
        <v>0.55200000000000005</v>
      </c>
      <c r="C26">
        <f t="shared" si="0"/>
        <v>3</v>
      </c>
      <c r="D26" s="45"/>
      <c r="E26" t="s">
        <v>24</v>
      </c>
      <c r="F26" s="97">
        <v>0.52100000000000002</v>
      </c>
      <c r="G26" s="172">
        <f t="shared" si="1"/>
        <v>23</v>
      </c>
      <c r="H26" s="45"/>
      <c r="I26" t="s">
        <v>24</v>
      </c>
      <c r="J26" s="97">
        <v>0.52800000000000002</v>
      </c>
      <c r="K26" s="172">
        <f t="shared" si="2"/>
        <v>20</v>
      </c>
      <c r="L26" s="45"/>
      <c r="M26" s="45"/>
    </row>
    <row r="27" spans="1:13">
      <c r="A27" t="s">
        <v>25</v>
      </c>
      <c r="B27" s="50">
        <v>0.39500000000000002</v>
      </c>
      <c r="C27">
        <f t="shared" si="0"/>
        <v>51</v>
      </c>
      <c r="D27" s="45"/>
      <c r="E27" t="s">
        <v>25</v>
      </c>
      <c r="F27" s="97">
        <v>0.44600000000000001</v>
      </c>
      <c r="G27" s="172">
        <f t="shared" si="1"/>
        <v>50</v>
      </c>
      <c r="H27" s="45"/>
      <c r="I27" t="s">
        <v>25</v>
      </c>
      <c r="J27" s="97">
        <v>0.432</v>
      </c>
      <c r="K27" s="172">
        <f t="shared" si="2"/>
        <v>50</v>
      </c>
      <c r="L27" s="45"/>
      <c r="M27" s="45"/>
    </row>
    <row r="28" spans="1:13">
      <c r="A28" t="s">
        <v>26</v>
      </c>
      <c r="B28" s="50">
        <v>0.54300000000000004</v>
      </c>
      <c r="C28">
        <f t="shared" si="0"/>
        <v>7</v>
      </c>
      <c r="D28" s="45"/>
      <c r="E28" t="s">
        <v>26</v>
      </c>
      <c r="F28" s="97">
        <v>0.54300000000000004</v>
      </c>
      <c r="G28" s="172">
        <f t="shared" si="1"/>
        <v>10</v>
      </c>
      <c r="H28" s="45"/>
      <c r="I28" t="s">
        <v>26</v>
      </c>
      <c r="J28" s="97">
        <v>0.53900000000000003</v>
      </c>
      <c r="K28" s="172">
        <f t="shared" si="2"/>
        <v>11</v>
      </c>
      <c r="L28" s="45"/>
      <c r="M28" s="45"/>
    </row>
    <row r="29" spans="1:13">
      <c r="A29" t="s">
        <v>27</v>
      </c>
      <c r="B29" s="50">
        <v>0.48399999999999999</v>
      </c>
      <c r="C29">
        <f t="shared" si="0"/>
        <v>42</v>
      </c>
      <c r="D29" s="45"/>
      <c r="E29" t="s">
        <v>27</v>
      </c>
      <c r="F29" s="97">
        <v>0.50900000000000001</v>
      </c>
      <c r="G29" s="172">
        <f t="shared" si="1"/>
        <v>28</v>
      </c>
      <c r="H29" s="45"/>
      <c r="I29" t="s">
        <v>27</v>
      </c>
      <c r="J29" s="97">
        <v>0.502</v>
      </c>
      <c r="K29" s="172">
        <f t="shared" si="2"/>
        <v>29</v>
      </c>
      <c r="L29" s="45"/>
      <c r="M29" s="45"/>
    </row>
    <row r="30" spans="1:13">
      <c r="A30" t="s">
        <v>28</v>
      </c>
      <c r="B30" s="50">
        <v>0.48699999999999999</v>
      </c>
      <c r="C30">
        <f t="shared" si="0"/>
        <v>40</v>
      </c>
      <c r="D30" s="45"/>
      <c r="E30" t="s">
        <v>28</v>
      </c>
      <c r="F30" s="97">
        <v>0.47099999999999997</v>
      </c>
      <c r="G30" s="172">
        <f t="shared" si="1"/>
        <v>47</v>
      </c>
      <c r="H30" s="45"/>
      <c r="I30" t="s">
        <v>28</v>
      </c>
      <c r="J30" s="97">
        <v>0.47899999999999998</v>
      </c>
      <c r="K30" s="172">
        <f t="shared" si="2"/>
        <v>43</v>
      </c>
      <c r="L30" s="45"/>
      <c r="M30" s="45"/>
    </row>
    <row r="31" spans="1:13">
      <c r="A31" t="s">
        <v>29</v>
      </c>
      <c r="B31" s="50">
        <v>0.47599999999999998</v>
      </c>
      <c r="C31">
        <f t="shared" si="0"/>
        <v>43</v>
      </c>
      <c r="D31" s="45"/>
      <c r="E31" t="s">
        <v>29</v>
      </c>
      <c r="F31" s="97">
        <v>0.46</v>
      </c>
      <c r="G31" s="172">
        <f t="shared" si="1"/>
        <v>49</v>
      </c>
      <c r="H31" s="45"/>
      <c r="I31" t="s">
        <v>29</v>
      </c>
      <c r="J31" s="97">
        <v>0.48899999999999999</v>
      </c>
      <c r="K31" s="172">
        <f t="shared" si="2"/>
        <v>38</v>
      </c>
      <c r="L31" s="45"/>
      <c r="M31" s="45"/>
    </row>
    <row r="32" spans="1:13">
      <c r="A32" t="s">
        <v>30</v>
      </c>
      <c r="B32" s="50">
        <v>0.49099999999999999</v>
      </c>
      <c r="C32">
        <f t="shared" si="0"/>
        <v>38</v>
      </c>
      <c r="D32" s="45"/>
      <c r="E32" t="s">
        <v>30</v>
      </c>
      <c r="F32" s="97">
        <v>0.495</v>
      </c>
      <c r="G32" s="172">
        <f t="shared" si="1"/>
        <v>38</v>
      </c>
      <c r="H32" s="45"/>
      <c r="I32" t="s">
        <v>30</v>
      </c>
      <c r="J32" s="97">
        <v>0.503</v>
      </c>
      <c r="K32" s="172">
        <f t="shared" si="2"/>
        <v>28</v>
      </c>
      <c r="L32" s="45"/>
      <c r="M32" s="45"/>
    </row>
    <row r="33" spans="1:13">
      <c r="A33" t="s">
        <v>31</v>
      </c>
      <c r="B33" s="50">
        <v>0.504</v>
      </c>
      <c r="C33">
        <f t="shared" si="0"/>
        <v>31</v>
      </c>
      <c r="D33" s="45"/>
      <c r="E33" t="s">
        <v>31</v>
      </c>
      <c r="F33" s="97">
        <v>0.48099999999999998</v>
      </c>
      <c r="G33" s="172">
        <f t="shared" si="1"/>
        <v>43</v>
      </c>
      <c r="H33" s="45"/>
      <c r="I33" t="s">
        <v>31</v>
      </c>
      <c r="J33" s="97">
        <v>0.48599999999999999</v>
      </c>
      <c r="K33" s="172">
        <f t="shared" si="2"/>
        <v>41</v>
      </c>
      <c r="L33" s="45"/>
      <c r="M33" s="45"/>
    </row>
    <row r="34" spans="1:13">
      <c r="A34" t="s">
        <v>32</v>
      </c>
      <c r="B34" s="50">
        <v>0.49199999999999999</v>
      </c>
      <c r="C34">
        <f t="shared" si="0"/>
        <v>35</v>
      </c>
      <c r="D34" s="45"/>
      <c r="E34" t="s">
        <v>32</v>
      </c>
      <c r="F34" s="97">
        <v>0.499</v>
      </c>
      <c r="G34" s="172">
        <f t="shared" si="1"/>
        <v>34</v>
      </c>
      <c r="H34" s="45"/>
      <c r="I34" t="s">
        <v>32</v>
      </c>
      <c r="J34" s="97">
        <v>0.495</v>
      </c>
      <c r="K34" s="172">
        <f t="shared" si="2"/>
        <v>34</v>
      </c>
      <c r="L34" s="45"/>
      <c r="M34" s="45"/>
    </row>
    <row r="35" spans="1:13">
      <c r="A35" t="s">
        <v>33</v>
      </c>
      <c r="B35" s="50">
        <v>0.53900000000000003</v>
      </c>
      <c r="C35">
        <f t="shared" si="0"/>
        <v>10</v>
      </c>
      <c r="D35" s="45"/>
      <c r="E35" t="s">
        <v>33</v>
      </c>
      <c r="F35" s="97">
        <v>0.53</v>
      </c>
      <c r="G35" s="172">
        <f t="shared" si="1"/>
        <v>17</v>
      </c>
      <c r="H35" s="45"/>
      <c r="I35" t="s">
        <v>33</v>
      </c>
      <c r="J35" s="97">
        <v>0.54400000000000004</v>
      </c>
      <c r="K35" s="172">
        <f t="shared" si="2"/>
        <v>9</v>
      </c>
      <c r="L35" s="45"/>
      <c r="M35" s="45"/>
    </row>
    <row r="36" spans="1:13">
      <c r="A36" t="s">
        <v>34</v>
      </c>
      <c r="B36" s="50">
        <v>0.51400000000000001</v>
      </c>
      <c r="C36">
        <f t="shared" si="0"/>
        <v>24</v>
      </c>
      <c r="D36" s="45"/>
      <c r="E36" t="s">
        <v>34</v>
      </c>
      <c r="F36" s="98">
        <v>0.51</v>
      </c>
      <c r="G36" s="172">
        <f t="shared" si="1"/>
        <v>27</v>
      </c>
      <c r="H36" s="45"/>
      <c r="I36" t="s">
        <v>34</v>
      </c>
      <c r="J36" s="98">
        <v>0.52900000000000003</v>
      </c>
      <c r="K36" s="172">
        <f t="shared" si="2"/>
        <v>18</v>
      </c>
      <c r="L36" s="45"/>
      <c r="M36" s="45"/>
    </row>
    <row r="37" spans="1:13">
      <c r="A37" t="s">
        <v>35</v>
      </c>
      <c r="B37" s="50">
        <v>0.53100000000000003</v>
      </c>
      <c r="C37">
        <f t="shared" si="0"/>
        <v>14</v>
      </c>
      <c r="D37" s="45"/>
      <c r="E37" t="s">
        <v>35</v>
      </c>
      <c r="F37" s="98">
        <v>0.53</v>
      </c>
      <c r="G37" s="172">
        <f t="shared" si="1"/>
        <v>17</v>
      </c>
      <c r="H37" s="45"/>
      <c r="I37" t="s">
        <v>35</v>
      </c>
      <c r="J37" s="98">
        <v>0.55000000000000004</v>
      </c>
      <c r="K37" s="172">
        <f t="shared" si="2"/>
        <v>5</v>
      </c>
      <c r="L37" s="45"/>
      <c r="M37" s="45"/>
    </row>
    <row r="38" spans="1:13" ht="15.75" customHeight="1">
      <c r="A38" t="s">
        <v>36</v>
      </c>
      <c r="B38" s="50">
        <v>0.51100000000000001</v>
      </c>
      <c r="C38">
        <f t="shared" si="0"/>
        <v>25</v>
      </c>
      <c r="D38" s="45"/>
      <c r="E38" t="s">
        <v>36</v>
      </c>
      <c r="F38" s="98">
        <v>0.51200000000000001</v>
      </c>
      <c r="G38" s="172">
        <f t="shared" si="1"/>
        <v>25</v>
      </c>
      <c r="H38" s="45"/>
      <c r="I38" t="s">
        <v>36</v>
      </c>
      <c r="J38" s="98">
        <v>0.501</v>
      </c>
      <c r="K38" s="172">
        <f t="shared" si="2"/>
        <v>30</v>
      </c>
      <c r="L38" s="45"/>
      <c r="M38" s="45"/>
    </row>
    <row r="39" spans="1:13">
      <c r="A39" t="s">
        <v>37</v>
      </c>
      <c r="B39" s="50">
        <v>0.58399999999999996</v>
      </c>
      <c r="C39">
        <f t="shared" si="0"/>
        <v>1</v>
      </c>
      <c r="D39" s="45"/>
      <c r="E39" t="s">
        <v>37</v>
      </c>
      <c r="F39" s="97">
        <v>0.52200000000000002</v>
      </c>
      <c r="G39" s="172">
        <f t="shared" si="1"/>
        <v>21</v>
      </c>
      <c r="H39" s="45"/>
      <c r="I39" t="s">
        <v>37</v>
      </c>
      <c r="J39" s="97">
        <v>0.51300000000000001</v>
      </c>
      <c r="K39" s="172">
        <f t="shared" si="2"/>
        <v>27</v>
      </c>
      <c r="L39" s="45"/>
      <c r="M39" s="45"/>
    </row>
    <row r="40" spans="1:13">
      <c r="A40" t="s">
        <v>38</v>
      </c>
      <c r="B40" s="50">
        <v>0.54200000000000004</v>
      </c>
      <c r="C40">
        <f t="shared" si="0"/>
        <v>8</v>
      </c>
      <c r="D40" s="45"/>
      <c r="E40" t="s">
        <v>38</v>
      </c>
      <c r="F40" s="97">
        <v>0.54200000000000004</v>
      </c>
      <c r="G40" s="172">
        <f t="shared" si="1"/>
        <v>11</v>
      </c>
      <c r="H40" s="45"/>
      <c r="I40" t="s">
        <v>38</v>
      </c>
      <c r="J40" s="97">
        <v>0.56000000000000005</v>
      </c>
      <c r="K40" s="172">
        <f t="shared" si="2"/>
        <v>3</v>
      </c>
      <c r="L40" s="45"/>
      <c r="M40" s="45"/>
    </row>
    <row r="41" spans="1:13">
      <c r="A41" t="s">
        <v>39</v>
      </c>
      <c r="B41" s="50">
        <v>0.46400000000000002</v>
      </c>
      <c r="C41">
        <f t="shared" si="0"/>
        <v>47</v>
      </c>
      <c r="D41" s="45"/>
      <c r="E41" t="s">
        <v>39</v>
      </c>
      <c r="F41" s="97">
        <v>0.498</v>
      </c>
      <c r="G41" s="172">
        <f t="shared" si="1"/>
        <v>36</v>
      </c>
      <c r="H41" s="45"/>
      <c r="I41" t="s">
        <v>39</v>
      </c>
      <c r="J41" s="97">
        <v>0.48199999999999998</v>
      </c>
      <c r="K41" s="172">
        <f t="shared" si="2"/>
        <v>42</v>
      </c>
      <c r="L41" s="45"/>
      <c r="M41" s="45"/>
    </row>
    <row r="42" spans="1:13">
      <c r="A42" t="s">
        <v>40</v>
      </c>
      <c r="B42" s="50">
        <v>0.5</v>
      </c>
      <c r="C42">
        <f t="shared" si="0"/>
        <v>33</v>
      </c>
      <c r="D42" s="45"/>
      <c r="E42" t="s">
        <v>40</v>
      </c>
      <c r="F42" s="97">
        <v>0.50600000000000001</v>
      </c>
      <c r="G42" s="172">
        <f t="shared" si="1"/>
        <v>30</v>
      </c>
      <c r="H42" s="45"/>
      <c r="I42" t="s">
        <v>40</v>
      </c>
      <c r="J42" s="97">
        <v>0.52</v>
      </c>
      <c r="K42" s="172">
        <f t="shared" si="2"/>
        <v>24</v>
      </c>
      <c r="L42" s="45"/>
      <c r="M42" s="45"/>
    </row>
    <row r="43" spans="1:13">
      <c r="A43" t="s">
        <v>41</v>
      </c>
      <c r="B43" s="50">
        <v>0.55700000000000005</v>
      </c>
      <c r="C43">
        <f t="shared" si="0"/>
        <v>2</v>
      </c>
      <c r="D43" s="45"/>
      <c r="E43" t="s">
        <v>41</v>
      </c>
      <c r="F43" s="97">
        <v>0.56100000000000005</v>
      </c>
      <c r="G43" s="172">
        <f t="shared" si="1"/>
        <v>6</v>
      </c>
      <c r="H43" s="45"/>
      <c r="I43" t="s">
        <v>41</v>
      </c>
      <c r="J43" s="97">
        <v>0.55000000000000004</v>
      </c>
      <c r="K43" s="172">
        <f t="shared" si="2"/>
        <v>5</v>
      </c>
      <c r="L43" s="45"/>
      <c r="M43" s="45"/>
    </row>
    <row r="44" spans="1:13">
      <c r="A44" t="s">
        <v>42</v>
      </c>
      <c r="B44" s="50">
        <v>0.51600000000000001</v>
      </c>
      <c r="C44">
        <f t="shared" si="0"/>
        <v>21</v>
      </c>
      <c r="D44" s="45"/>
      <c r="E44" t="s">
        <v>42</v>
      </c>
      <c r="F44" s="97">
        <v>0.53100000000000003</v>
      </c>
      <c r="G44" s="172">
        <f t="shared" si="1"/>
        <v>15</v>
      </c>
      <c r="H44" s="45"/>
      <c r="I44" t="s">
        <v>42</v>
      </c>
      <c r="J44" s="97">
        <v>0.52</v>
      </c>
      <c r="K44" s="172">
        <f t="shared" si="2"/>
        <v>24</v>
      </c>
      <c r="L44" s="45"/>
      <c r="M44" s="45"/>
    </row>
    <row r="45" spans="1:13">
      <c r="A45" t="s">
        <v>43</v>
      </c>
      <c r="B45" s="50">
        <v>0.50900000000000001</v>
      </c>
      <c r="C45">
        <f t="shared" si="0"/>
        <v>27</v>
      </c>
      <c r="D45" s="45"/>
      <c r="E45" t="s">
        <v>43</v>
      </c>
      <c r="F45" s="97">
        <v>0.52700000000000002</v>
      </c>
      <c r="G45" s="172">
        <f t="shared" si="1"/>
        <v>20</v>
      </c>
      <c r="H45" s="45"/>
      <c r="I45" t="s">
        <v>43</v>
      </c>
      <c r="J45" s="97">
        <v>0.53</v>
      </c>
      <c r="K45" s="172">
        <f t="shared" si="2"/>
        <v>16</v>
      </c>
      <c r="L45" s="45"/>
      <c r="M45" s="45"/>
    </row>
    <row r="46" spans="1:13">
      <c r="A46" t="s">
        <v>44</v>
      </c>
      <c r="B46" s="50">
        <v>0.51500000000000001</v>
      </c>
      <c r="C46">
        <f t="shared" si="0"/>
        <v>22</v>
      </c>
      <c r="D46" s="45"/>
      <c r="E46" t="s">
        <v>44</v>
      </c>
      <c r="F46" s="97">
        <v>0.505</v>
      </c>
      <c r="G46" s="172">
        <f t="shared" si="1"/>
        <v>31</v>
      </c>
      <c r="H46" s="45"/>
      <c r="I46" t="s">
        <v>44</v>
      </c>
      <c r="J46" s="97">
        <v>0.5</v>
      </c>
      <c r="K46" s="172">
        <f t="shared" si="2"/>
        <v>32</v>
      </c>
      <c r="L46" s="45"/>
      <c r="M46" s="45"/>
    </row>
    <row r="47" spans="1:13">
      <c r="A47" t="s">
        <v>45</v>
      </c>
      <c r="B47" s="50">
        <v>0.48899999999999999</v>
      </c>
      <c r="C47">
        <f t="shared" si="0"/>
        <v>39</v>
      </c>
      <c r="D47" s="45"/>
      <c r="E47" t="s">
        <v>45</v>
      </c>
      <c r="F47" s="97">
        <v>0.503</v>
      </c>
      <c r="G47" s="172">
        <f t="shared" si="1"/>
        <v>33</v>
      </c>
      <c r="H47" s="45"/>
      <c r="I47" t="s">
        <v>45</v>
      </c>
      <c r="J47" s="97">
        <v>0.51400000000000001</v>
      </c>
      <c r="K47" s="172">
        <f t="shared" si="2"/>
        <v>26</v>
      </c>
      <c r="L47" s="45"/>
      <c r="M47" s="45"/>
    </row>
    <row r="48" spans="1:13">
      <c r="A48" t="s">
        <v>46</v>
      </c>
      <c r="B48" s="50">
        <v>0.52</v>
      </c>
      <c r="C48">
        <f t="shared" si="0"/>
        <v>20</v>
      </c>
      <c r="D48" s="45"/>
      <c r="E48" t="s">
        <v>46</v>
      </c>
      <c r="F48" s="98">
        <v>0.56499999999999995</v>
      </c>
      <c r="G48" s="172">
        <f t="shared" si="1"/>
        <v>5</v>
      </c>
      <c r="H48" s="45"/>
      <c r="I48" t="s">
        <v>46</v>
      </c>
      <c r="J48" s="98">
        <v>0.47699999999999998</v>
      </c>
      <c r="K48" s="172">
        <f t="shared" si="2"/>
        <v>44</v>
      </c>
      <c r="L48" s="45"/>
      <c r="M48" s="45"/>
    </row>
    <row r="49" spans="1:13">
      <c r="A49" t="s">
        <v>47</v>
      </c>
      <c r="B49" s="50">
        <v>0.46500000000000002</v>
      </c>
      <c r="C49">
        <f t="shared" si="0"/>
        <v>46</v>
      </c>
      <c r="D49" s="45"/>
      <c r="E49" t="s">
        <v>47</v>
      </c>
      <c r="F49" s="97">
        <v>0.49</v>
      </c>
      <c r="G49" s="172">
        <f t="shared" si="1"/>
        <v>40</v>
      </c>
      <c r="H49" s="45"/>
      <c r="I49" t="s">
        <v>47</v>
      </c>
      <c r="J49" s="97">
        <v>0.41099999999999998</v>
      </c>
      <c r="K49" s="172">
        <f t="shared" si="2"/>
        <v>51</v>
      </c>
      <c r="L49" s="45"/>
      <c r="M49" s="45"/>
    </row>
    <row r="50" spans="1:13">
      <c r="A50" t="s">
        <v>48</v>
      </c>
      <c r="B50" s="50">
        <v>0.55000000000000004</v>
      </c>
      <c r="C50">
        <f t="shared" si="0"/>
        <v>5</v>
      </c>
      <c r="D50" s="45"/>
      <c r="E50" t="s">
        <v>48</v>
      </c>
      <c r="F50" s="97">
        <v>0.57099999999999995</v>
      </c>
      <c r="G50" s="172">
        <f t="shared" si="1"/>
        <v>3</v>
      </c>
      <c r="H50" s="45"/>
      <c r="I50" t="s">
        <v>48</v>
      </c>
      <c r="J50" s="97">
        <v>0.57599999999999996</v>
      </c>
      <c r="K50" s="172">
        <f t="shared" si="2"/>
        <v>1</v>
      </c>
      <c r="L50" s="45"/>
      <c r="M50" s="45"/>
    </row>
    <row r="51" spans="1:13">
      <c r="A51" t="s">
        <v>49</v>
      </c>
      <c r="B51" s="50">
        <v>0.50800000000000001</v>
      </c>
      <c r="C51">
        <f t="shared" si="0"/>
        <v>28</v>
      </c>
      <c r="D51" s="45"/>
      <c r="E51" t="s">
        <v>49</v>
      </c>
      <c r="F51" s="97">
        <v>0.51900000000000002</v>
      </c>
      <c r="G51" s="172">
        <f t="shared" si="1"/>
        <v>24</v>
      </c>
      <c r="H51" s="45"/>
      <c r="I51" t="s">
        <v>49</v>
      </c>
      <c r="J51" s="97">
        <v>0.52100000000000002</v>
      </c>
      <c r="K51" s="172">
        <f t="shared" si="2"/>
        <v>23</v>
      </c>
      <c r="L51" s="45"/>
      <c r="M51" s="45"/>
    </row>
    <row r="52" spans="1:13">
      <c r="A52" t="s">
        <v>50</v>
      </c>
      <c r="B52" s="50">
        <v>0.49199999999999999</v>
      </c>
      <c r="C52">
        <f t="shared" si="0"/>
        <v>35</v>
      </c>
      <c r="D52" s="45"/>
      <c r="E52" t="s">
        <v>50</v>
      </c>
      <c r="F52" s="97">
        <v>0.48</v>
      </c>
      <c r="G52" s="172">
        <f t="shared" si="1"/>
        <v>45</v>
      </c>
      <c r="H52" s="45"/>
      <c r="I52" t="s">
        <v>50</v>
      </c>
      <c r="J52" s="97">
        <v>0.47499999999999998</v>
      </c>
      <c r="K52" s="172">
        <f t="shared" si="2"/>
        <v>45</v>
      </c>
      <c r="L52" s="45"/>
      <c r="M52" s="45"/>
    </row>
    <row r="53" spans="1:13">
      <c r="A53" t="s">
        <v>52</v>
      </c>
      <c r="B53" s="90">
        <v>0.51600000000000001</v>
      </c>
      <c r="D53" s="45"/>
      <c r="E53" t="s">
        <v>52</v>
      </c>
      <c r="F53" s="91">
        <v>0.52</v>
      </c>
      <c r="G53" s="45"/>
      <c r="H53" s="45"/>
      <c r="I53" t="s">
        <v>52</v>
      </c>
      <c r="J53" s="22">
        <v>0.51600000000000001</v>
      </c>
      <c r="K53" s="45"/>
      <c r="L53" s="45"/>
      <c r="M53" s="45"/>
    </row>
  </sheetData>
  <mergeCells count="1">
    <mergeCell ref="U1:AB1"/>
  </mergeCells>
  <hyperlinks>
    <hyperlink ref="N5" r:id="rId1" xr:uid="{74FFF536-0741-4235-B790-FD0E56006AF3}"/>
  </hyperlinks>
  <pageMargins left="0.7" right="0.7" top="0.75" bottom="0.75" header="0.3" footer="0.3"/>
  <pageSetup orientation="portrait"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2549-CEC4-453F-A8CB-8F6C50BBBB7D}">
  <dimension ref="A1:J54"/>
  <sheetViews>
    <sheetView workbookViewId="0">
      <selection activeCell="J3" sqref="J3"/>
    </sheetView>
  </sheetViews>
  <sheetFormatPr defaultColWidth="8.85546875" defaultRowHeight="15"/>
  <cols>
    <col min="1" max="1" width="18.5703125" customWidth="1"/>
    <col min="2" max="2" width="20.5703125" customWidth="1"/>
  </cols>
  <sheetData>
    <row r="1" spans="1:10" ht="15.75" thickBot="1">
      <c r="A1" s="234" t="s">
        <v>53</v>
      </c>
      <c r="B1" s="7" t="s">
        <v>426</v>
      </c>
      <c r="C1" s="7" t="s">
        <v>427</v>
      </c>
      <c r="D1" s="7" t="s">
        <v>344</v>
      </c>
      <c r="E1" s="7" t="s">
        <v>428</v>
      </c>
      <c r="J1" t="s">
        <v>129</v>
      </c>
    </row>
    <row r="2" spans="1:10" ht="15.75" thickBot="1">
      <c r="A2" s="235" t="s">
        <v>429</v>
      </c>
      <c r="B2" s="83">
        <v>4737986304</v>
      </c>
      <c r="C2" s="10">
        <v>334017.321</v>
      </c>
      <c r="D2" s="10">
        <f>B2/C2</f>
        <v>14184.852120288697</v>
      </c>
      <c r="J2" t="s">
        <v>424</v>
      </c>
    </row>
    <row r="3" spans="1:10" ht="15.75" thickBot="1">
      <c r="A3" s="235"/>
      <c r="B3" s="83"/>
      <c r="C3" s="10"/>
      <c r="D3" s="10"/>
      <c r="J3" s="8" t="s">
        <v>430</v>
      </c>
    </row>
    <row r="4" spans="1:10" ht="15.75" thickBot="1">
      <c r="A4" s="235" t="s">
        <v>0</v>
      </c>
      <c r="B4" s="83">
        <v>64777600</v>
      </c>
      <c r="C4" s="10">
        <v>5076.1809999999996</v>
      </c>
      <c r="D4" s="10">
        <f t="shared" ref="D4:D54" si="0">B4/C4</f>
        <v>12761.08948833779</v>
      </c>
      <c r="E4">
        <f>RANK(D4,D$4:D$54)</f>
        <v>31</v>
      </c>
      <c r="J4" t="s">
        <v>120</v>
      </c>
    </row>
    <row r="5" spans="1:10" ht="15.75" thickBot="1">
      <c r="A5" s="235" t="s">
        <v>1</v>
      </c>
      <c r="B5" s="83">
        <v>15667334</v>
      </c>
      <c r="C5" s="10">
        <v>734.44200000000001</v>
      </c>
      <c r="D5" s="10">
        <f t="shared" si="0"/>
        <v>21332.295810969415</v>
      </c>
      <c r="E5">
        <f t="shared" ref="E5:E54" si="1">RANK(D5,D$4:D$54)</f>
        <v>3</v>
      </c>
      <c r="J5" t="s">
        <v>121</v>
      </c>
    </row>
    <row r="6" spans="1:10" ht="15.75" thickBot="1">
      <c r="A6" s="235" t="s">
        <v>2</v>
      </c>
      <c r="B6" s="83">
        <v>89076443</v>
      </c>
      <c r="C6" s="10">
        <v>7377.5659999999998</v>
      </c>
      <c r="D6" s="10">
        <f t="shared" si="0"/>
        <v>12073.960842912147</v>
      </c>
      <c r="E6">
        <f t="shared" si="1"/>
        <v>39</v>
      </c>
    </row>
    <row r="7" spans="1:10" ht="15.75" thickBot="1">
      <c r="A7" s="235" t="s">
        <v>3</v>
      </c>
      <c r="B7" s="83">
        <v>37010485</v>
      </c>
      <c r="C7" s="10">
        <v>3047.7040000000002</v>
      </c>
      <c r="D7" s="10">
        <f t="shared" si="0"/>
        <v>12143.726884238102</v>
      </c>
      <c r="E7">
        <f t="shared" si="1"/>
        <v>37</v>
      </c>
    </row>
    <row r="8" spans="1:10" ht="15.75" thickBot="1">
      <c r="A8" s="236" t="s">
        <v>4</v>
      </c>
      <c r="B8" s="83">
        <v>739308929</v>
      </c>
      <c r="C8" s="10">
        <v>39142.413999999997</v>
      </c>
      <c r="D8" s="10">
        <f t="shared" si="0"/>
        <v>18887.668220973803</v>
      </c>
      <c r="E8">
        <f t="shared" si="1"/>
        <v>6</v>
      </c>
    </row>
    <row r="9" spans="1:10" ht="15.75" thickBot="1">
      <c r="A9" s="236" t="s">
        <v>5</v>
      </c>
      <c r="B9" s="83">
        <v>83113844</v>
      </c>
      <c r="C9" s="10">
        <v>5850.9350000000004</v>
      </c>
      <c r="D9" s="10">
        <f t="shared" si="0"/>
        <v>14205.224293211255</v>
      </c>
      <c r="E9">
        <f t="shared" si="1"/>
        <v>22</v>
      </c>
    </row>
    <row r="10" spans="1:10" ht="15.75" thickBot="1">
      <c r="A10" s="236" t="s">
        <v>6</v>
      </c>
      <c r="B10" s="83">
        <v>53800618</v>
      </c>
      <c r="C10" s="10">
        <v>3617.9250000000002</v>
      </c>
      <c r="D10" s="10">
        <f t="shared" si="0"/>
        <v>14870.573049468963</v>
      </c>
      <c r="E10">
        <f t="shared" si="1"/>
        <v>17</v>
      </c>
    </row>
    <row r="11" spans="1:10" ht="15.75" thickBot="1">
      <c r="A11" s="236" t="s">
        <v>7</v>
      </c>
      <c r="B11" s="83">
        <v>15569155</v>
      </c>
      <c r="C11" s="10">
        <v>1020.625</v>
      </c>
      <c r="D11" s="10">
        <f t="shared" si="0"/>
        <v>15254.530312308634</v>
      </c>
      <c r="E11">
        <f t="shared" si="1"/>
        <v>14</v>
      </c>
    </row>
    <row r="12" spans="1:10" ht="15.75" thickBot="1">
      <c r="A12" s="236" t="s">
        <v>8</v>
      </c>
      <c r="B12" s="83">
        <v>20055882</v>
      </c>
      <c r="C12" s="10">
        <v>676.72500000000002</v>
      </c>
      <c r="D12" s="10">
        <f t="shared" si="0"/>
        <v>29636.679596586499</v>
      </c>
      <c r="E12">
        <f t="shared" si="1"/>
        <v>1</v>
      </c>
    </row>
    <row r="13" spans="1:10" ht="15.75" thickBot="1">
      <c r="A13" s="235" t="s">
        <v>9</v>
      </c>
      <c r="B13" s="83">
        <v>242920560</v>
      </c>
      <c r="C13" s="10">
        <v>22379.312000000002</v>
      </c>
      <c r="D13" s="10">
        <f t="shared" si="0"/>
        <v>10854.692941409457</v>
      </c>
      <c r="E13">
        <f t="shared" si="1"/>
        <v>49</v>
      </c>
    </row>
    <row r="14" spans="1:10" ht="15.75" thickBot="1">
      <c r="A14" s="235" t="s">
        <v>10</v>
      </c>
      <c r="B14" s="83">
        <v>112024120</v>
      </c>
      <c r="C14" s="10">
        <v>10931.805</v>
      </c>
      <c r="D14" s="10">
        <f t="shared" si="0"/>
        <v>10247.5410053509</v>
      </c>
      <c r="E14">
        <f t="shared" si="1"/>
        <v>51</v>
      </c>
    </row>
    <row r="15" spans="1:10" ht="15.75" thickBot="1">
      <c r="A15" s="235" t="s">
        <v>11</v>
      </c>
      <c r="B15" s="83">
        <v>24781244</v>
      </c>
      <c r="C15" s="10">
        <v>1440.3589999999999</v>
      </c>
      <c r="D15" s="10">
        <f t="shared" si="0"/>
        <v>17204.907943089191</v>
      </c>
      <c r="E15">
        <f t="shared" si="1"/>
        <v>9</v>
      </c>
    </row>
    <row r="16" spans="1:10" ht="15.75" thickBot="1">
      <c r="A16" s="235" t="s">
        <v>12</v>
      </c>
      <c r="B16" s="83">
        <v>20594801</v>
      </c>
      <c r="C16" s="10">
        <v>1944.299</v>
      </c>
      <c r="D16" s="10">
        <f t="shared" si="0"/>
        <v>10592.404254695393</v>
      </c>
      <c r="E16">
        <f t="shared" si="1"/>
        <v>50</v>
      </c>
    </row>
    <row r="17" spans="1:5" ht="15.75" thickBot="1">
      <c r="A17" s="235" t="s">
        <v>13</v>
      </c>
      <c r="B17" s="83">
        <v>182611763</v>
      </c>
      <c r="C17" s="10">
        <v>12621.821</v>
      </c>
      <c r="D17" s="10">
        <f t="shared" si="0"/>
        <v>14467.941115628244</v>
      </c>
      <c r="E17">
        <f t="shared" si="1"/>
        <v>20</v>
      </c>
    </row>
    <row r="18" spans="1:5" ht="15.75" thickBot="1">
      <c r="A18" s="236" t="s">
        <v>14</v>
      </c>
      <c r="B18" s="83">
        <v>85344253</v>
      </c>
      <c r="C18" s="10">
        <v>6844.5450000000001</v>
      </c>
      <c r="D18" s="10">
        <f t="shared" si="0"/>
        <v>12468.944685147077</v>
      </c>
      <c r="E18">
        <f t="shared" si="1"/>
        <v>34</v>
      </c>
    </row>
    <row r="19" spans="1:5" ht="15.75" thickBot="1">
      <c r="A19" s="236" t="s">
        <v>15</v>
      </c>
      <c r="B19" s="83">
        <v>46012142</v>
      </c>
      <c r="C19" s="10">
        <v>3202.82</v>
      </c>
      <c r="D19" s="10">
        <f t="shared" si="0"/>
        <v>14366.134219219311</v>
      </c>
      <c r="E19">
        <f t="shared" si="1"/>
        <v>21</v>
      </c>
    </row>
    <row r="20" spans="1:5" ht="15.75" thickBot="1">
      <c r="A20" s="236" t="s">
        <v>16</v>
      </c>
      <c r="B20" s="83">
        <v>39440642</v>
      </c>
      <c r="C20" s="10">
        <v>2937.3240000000001</v>
      </c>
      <c r="D20" s="10">
        <f t="shared" si="0"/>
        <v>13427.406033518944</v>
      </c>
      <c r="E20">
        <f t="shared" si="1"/>
        <v>24</v>
      </c>
    </row>
    <row r="21" spans="1:5" ht="15.75" thickBot="1">
      <c r="A21" s="236" t="s">
        <v>17</v>
      </c>
      <c r="B21" s="83">
        <v>57911686</v>
      </c>
      <c r="C21" s="10">
        <v>4519.2330000000002</v>
      </c>
      <c r="D21" s="10">
        <f t="shared" si="0"/>
        <v>12814.494406462334</v>
      </c>
      <c r="E21">
        <f t="shared" si="1"/>
        <v>30</v>
      </c>
    </row>
    <row r="22" spans="1:5" ht="15.75" thickBot="1">
      <c r="A22" s="236" t="s">
        <v>18</v>
      </c>
      <c r="B22" s="83">
        <v>59715604</v>
      </c>
      <c r="C22" s="10">
        <v>4593.6869999999999</v>
      </c>
      <c r="D22" s="10">
        <f t="shared" si="0"/>
        <v>12999.493435229697</v>
      </c>
      <c r="E22">
        <f t="shared" si="1"/>
        <v>27</v>
      </c>
    </row>
    <row r="23" spans="1:5" ht="15.75" thickBot="1">
      <c r="A23" s="235" t="s">
        <v>19</v>
      </c>
      <c r="B23" s="83">
        <v>18317563</v>
      </c>
      <c r="C23" s="10">
        <v>1390.922</v>
      </c>
      <c r="D23" s="10">
        <f t="shared" si="0"/>
        <v>13169.367513059682</v>
      </c>
      <c r="E23">
        <f t="shared" si="1"/>
        <v>26</v>
      </c>
    </row>
    <row r="24" spans="1:5" ht="15.75" thickBot="1">
      <c r="A24" s="235" t="s">
        <v>20</v>
      </c>
      <c r="B24" s="83">
        <v>89612692</v>
      </c>
      <c r="C24" s="10">
        <v>6192.44</v>
      </c>
      <c r="D24" s="10">
        <f t="shared" si="0"/>
        <v>14471.305656574792</v>
      </c>
      <c r="E24">
        <f t="shared" si="1"/>
        <v>19</v>
      </c>
    </row>
    <row r="25" spans="1:5" ht="15.75" thickBot="1">
      <c r="A25" s="235" t="s">
        <v>21</v>
      </c>
      <c r="B25" s="83">
        <v>115529854</v>
      </c>
      <c r="C25" s="10">
        <v>7022.4679999999998</v>
      </c>
      <c r="D25" s="10">
        <f t="shared" si="0"/>
        <v>16451.460369773133</v>
      </c>
      <c r="E25">
        <f t="shared" si="1"/>
        <v>10</v>
      </c>
    </row>
    <row r="26" spans="1:5" ht="15.75" thickBot="1">
      <c r="A26" s="235" t="s">
        <v>22</v>
      </c>
      <c r="B26" s="83">
        <v>122032979</v>
      </c>
      <c r="C26" s="10">
        <v>10050.877</v>
      </c>
      <c r="D26" s="10">
        <f t="shared" si="0"/>
        <v>12141.525460912515</v>
      </c>
      <c r="E26">
        <f t="shared" si="1"/>
        <v>38</v>
      </c>
    </row>
    <row r="27" spans="1:5" ht="15.75" thickBot="1">
      <c r="A27" s="237" t="s">
        <v>23</v>
      </c>
      <c r="B27" s="226">
        <v>85328127</v>
      </c>
      <c r="C27" s="6">
        <v>5721.6210000000001</v>
      </c>
      <c r="D27" s="6">
        <f t="shared" si="0"/>
        <v>14913.278422321226</v>
      </c>
      <c r="E27" s="5">
        <f t="shared" si="1"/>
        <v>16</v>
      </c>
    </row>
    <row r="28" spans="1:5" ht="15.75" thickBot="1">
      <c r="A28" s="236" t="s">
        <v>24</v>
      </c>
      <c r="B28" s="83">
        <v>35802048</v>
      </c>
      <c r="C28" s="10">
        <v>2941.9389999999999</v>
      </c>
      <c r="D28" s="10">
        <f t="shared" si="0"/>
        <v>12169.541244736891</v>
      </c>
      <c r="E28">
        <f t="shared" si="1"/>
        <v>36</v>
      </c>
    </row>
    <row r="29" spans="1:5" ht="15.75" thickBot="1">
      <c r="A29" s="236" t="s">
        <v>25</v>
      </c>
      <c r="B29" s="83">
        <v>68260987</v>
      </c>
      <c r="C29" s="10">
        <v>6179.4139999999998</v>
      </c>
      <c r="D29" s="10">
        <f t="shared" si="0"/>
        <v>11046.514604782913</v>
      </c>
      <c r="E29">
        <f t="shared" si="1"/>
        <v>47</v>
      </c>
    </row>
    <row r="30" spans="1:5" ht="15.75" thickBot="1">
      <c r="A30" s="236" t="s">
        <v>26</v>
      </c>
      <c r="B30" s="83">
        <v>13725435</v>
      </c>
      <c r="C30" s="10">
        <v>1122.095</v>
      </c>
      <c r="D30" s="10">
        <f t="shared" si="0"/>
        <v>12231.972337458059</v>
      </c>
      <c r="E30">
        <f t="shared" si="1"/>
        <v>35</v>
      </c>
    </row>
    <row r="31" spans="1:5" ht="15.75" thickBot="1">
      <c r="A31" s="236" t="s">
        <v>27</v>
      </c>
      <c r="B31" s="83">
        <v>30506889</v>
      </c>
      <c r="C31" s="10">
        <v>1972.2460000000001</v>
      </c>
      <c r="D31" s="10">
        <f t="shared" si="0"/>
        <v>15468.095257893792</v>
      </c>
      <c r="E31">
        <f t="shared" si="1"/>
        <v>12</v>
      </c>
    </row>
    <row r="32" spans="1:5" ht="15.75" thickBot="1">
      <c r="A32" s="236" t="s">
        <v>28</v>
      </c>
      <c r="B32" s="83">
        <v>37682330</v>
      </c>
      <c r="C32" s="10">
        <v>3176.116</v>
      </c>
      <c r="D32" s="10">
        <f t="shared" si="0"/>
        <v>11864.280145939254</v>
      </c>
      <c r="E32">
        <f t="shared" si="1"/>
        <v>42</v>
      </c>
    </row>
    <row r="33" spans="1:5" ht="15.75" thickBot="1">
      <c r="A33" s="235" t="s">
        <v>29</v>
      </c>
      <c r="B33" s="83">
        <v>15874696</v>
      </c>
      <c r="C33" s="10">
        <v>1396.6780000000001</v>
      </c>
      <c r="D33" s="10">
        <f t="shared" si="0"/>
        <v>11366.038557205024</v>
      </c>
      <c r="E33">
        <f t="shared" si="1"/>
        <v>46</v>
      </c>
    </row>
    <row r="34" spans="1:5" ht="15.75" thickBot="1">
      <c r="A34" s="235" t="s">
        <v>30</v>
      </c>
      <c r="B34" s="83">
        <v>140427448</v>
      </c>
      <c r="C34" s="10">
        <v>9295.2270000000008</v>
      </c>
      <c r="D34" s="10">
        <f t="shared" si="0"/>
        <v>15107.479139562702</v>
      </c>
      <c r="E34">
        <f t="shared" si="1"/>
        <v>15</v>
      </c>
    </row>
    <row r="35" spans="1:5" ht="15.75" thickBot="1">
      <c r="A35" s="235" t="s">
        <v>31</v>
      </c>
      <c r="B35" s="83">
        <v>42233407</v>
      </c>
      <c r="C35" s="10">
        <v>2113.8679999999999</v>
      </c>
      <c r="D35" s="10">
        <f t="shared" si="0"/>
        <v>19979.207310957921</v>
      </c>
      <c r="E35">
        <f t="shared" si="1"/>
        <v>4</v>
      </c>
    </row>
    <row r="36" spans="1:5" ht="15.75" thickBot="1">
      <c r="A36" s="235" t="s">
        <v>32</v>
      </c>
      <c r="B36" s="83">
        <v>442057068</v>
      </c>
      <c r="C36" s="10">
        <v>19703.746999999999</v>
      </c>
      <c r="D36" s="10">
        <f t="shared" si="0"/>
        <v>22435.177836987048</v>
      </c>
      <c r="E36">
        <f t="shared" si="1"/>
        <v>2</v>
      </c>
    </row>
    <row r="37" spans="1:5" ht="15.75" thickBot="1">
      <c r="A37" s="235" t="s">
        <v>33</v>
      </c>
      <c r="B37" s="83">
        <v>129216170</v>
      </c>
      <c r="C37" s="10">
        <v>10710.793</v>
      </c>
      <c r="D37" s="10">
        <f t="shared" si="0"/>
        <v>12064.108605217187</v>
      </c>
      <c r="E37">
        <f t="shared" si="1"/>
        <v>40</v>
      </c>
    </row>
    <row r="38" spans="1:5" ht="15.75" thickBot="1">
      <c r="A38" s="236" t="s">
        <v>34</v>
      </c>
      <c r="B38" s="83">
        <v>14589875</v>
      </c>
      <c r="C38" s="10">
        <v>781.05700000000002</v>
      </c>
      <c r="D38" s="10">
        <f t="shared" si="0"/>
        <v>18679.654621877788</v>
      </c>
      <c r="E38">
        <f t="shared" si="1"/>
        <v>7</v>
      </c>
    </row>
    <row r="39" spans="1:5" ht="15.75" thickBot="1">
      <c r="A39" s="236" t="s">
        <v>35</v>
      </c>
      <c r="B39" s="83">
        <v>148265683</v>
      </c>
      <c r="C39" s="10">
        <v>11777.874</v>
      </c>
      <c r="D39" s="10">
        <f t="shared" si="0"/>
        <v>12588.492880803446</v>
      </c>
      <c r="E39">
        <f t="shared" si="1"/>
        <v>33</v>
      </c>
    </row>
    <row r="40" spans="1:5" ht="15.75" thickBot="1">
      <c r="A40" s="236" t="s">
        <v>36</v>
      </c>
      <c r="B40" s="83">
        <v>48271122</v>
      </c>
      <c r="C40" s="10">
        <v>4026.2289999999998</v>
      </c>
      <c r="D40" s="10">
        <f t="shared" si="0"/>
        <v>11989.164550749598</v>
      </c>
      <c r="E40">
        <f t="shared" si="1"/>
        <v>41</v>
      </c>
    </row>
    <row r="41" spans="1:5" ht="15.75" thickBot="1">
      <c r="A41" s="236" t="s">
        <v>37</v>
      </c>
      <c r="B41" s="83">
        <v>68290949</v>
      </c>
      <c r="C41" s="10">
        <v>4247.3720000000003</v>
      </c>
      <c r="D41" s="10">
        <f t="shared" si="0"/>
        <v>16078.400714606583</v>
      </c>
      <c r="E41">
        <f t="shared" si="1"/>
        <v>11</v>
      </c>
    </row>
    <row r="42" spans="1:5" ht="15.75" thickBot="1">
      <c r="A42" s="236" t="s">
        <v>38</v>
      </c>
      <c r="B42" s="83">
        <v>171577131</v>
      </c>
      <c r="C42" s="10">
        <v>12984.99</v>
      </c>
      <c r="D42" s="10">
        <f t="shared" si="0"/>
        <v>13213.497353482751</v>
      </c>
      <c r="E42">
        <f t="shared" si="1"/>
        <v>25</v>
      </c>
    </row>
    <row r="43" spans="1:5" ht="15.75" thickBot="1">
      <c r="A43" s="235" t="s">
        <v>39</v>
      </c>
      <c r="B43" s="83">
        <v>16093147</v>
      </c>
      <c r="C43" s="10">
        <v>1099.498</v>
      </c>
      <c r="D43" s="10">
        <f t="shared" si="0"/>
        <v>14636.813345726867</v>
      </c>
      <c r="E43">
        <f t="shared" si="1"/>
        <v>18</v>
      </c>
    </row>
    <row r="44" spans="1:5" ht="15.75" thickBot="1">
      <c r="A44" s="235" t="s">
        <v>40</v>
      </c>
      <c r="B44" s="83">
        <v>68387664</v>
      </c>
      <c r="C44" s="10">
        <v>5287.9350000000004</v>
      </c>
      <c r="D44" s="10">
        <f t="shared" si="0"/>
        <v>12932.773190290727</v>
      </c>
      <c r="E44">
        <f t="shared" si="1"/>
        <v>28</v>
      </c>
    </row>
    <row r="45" spans="1:5" ht="15.75" thickBot="1">
      <c r="A45" s="235" t="s">
        <v>41</v>
      </c>
      <c r="B45" s="83">
        <v>10549378</v>
      </c>
      <c r="C45" s="10">
        <v>909.72299999999996</v>
      </c>
      <c r="D45" s="10">
        <f t="shared" si="0"/>
        <v>11596.25292534101</v>
      </c>
      <c r="E45">
        <f t="shared" si="1"/>
        <v>44</v>
      </c>
    </row>
    <row r="46" spans="1:5" ht="15.75" thickBot="1">
      <c r="A46" s="235" t="s">
        <v>42</v>
      </c>
      <c r="B46" s="83">
        <v>76677348</v>
      </c>
      <c r="C46" s="10">
        <v>7062.2169999999996</v>
      </c>
      <c r="D46" s="10">
        <f t="shared" si="0"/>
        <v>10857.404693172131</v>
      </c>
      <c r="E46">
        <f t="shared" si="1"/>
        <v>48</v>
      </c>
    </row>
    <row r="47" spans="1:5" ht="15.75" thickBot="1">
      <c r="A47" s="235" t="s">
        <v>43</v>
      </c>
      <c r="B47" s="83">
        <v>346395677</v>
      </c>
      <c r="C47" s="10">
        <v>30113.488000000001</v>
      </c>
      <c r="D47" s="10">
        <f t="shared" si="0"/>
        <v>11503.007456326546</v>
      </c>
      <c r="E47">
        <f t="shared" si="1"/>
        <v>45</v>
      </c>
    </row>
    <row r="48" spans="1:5" ht="15.75" thickBot="1">
      <c r="A48" s="236" t="s">
        <v>44</v>
      </c>
      <c r="B48" s="83">
        <v>46530335</v>
      </c>
      <c r="C48" s="10">
        <v>3391.011</v>
      </c>
      <c r="D48" s="10">
        <f t="shared" si="0"/>
        <v>13721.670321918744</v>
      </c>
      <c r="E48">
        <f t="shared" si="1"/>
        <v>23</v>
      </c>
    </row>
    <row r="49" spans="1:5" ht="15.75" thickBot="1">
      <c r="A49" s="236" t="s">
        <v>45</v>
      </c>
      <c r="B49" s="83">
        <v>11232873</v>
      </c>
      <c r="C49" s="10">
        <v>648.14200000000005</v>
      </c>
      <c r="D49" s="10">
        <f t="shared" si="0"/>
        <v>17330.882738659118</v>
      </c>
      <c r="E49">
        <f t="shared" si="1"/>
        <v>8</v>
      </c>
    </row>
    <row r="50" spans="1:5" ht="15.75" thickBot="1">
      <c r="A50" s="236" t="s">
        <v>46</v>
      </c>
      <c r="B50" s="83">
        <v>111838708</v>
      </c>
      <c r="C50" s="10">
        <v>8683.4140000000007</v>
      </c>
      <c r="D50" s="10">
        <f t="shared" si="0"/>
        <v>12879.578009294501</v>
      </c>
      <c r="E50">
        <f t="shared" si="1"/>
        <v>29</v>
      </c>
    </row>
    <row r="51" spans="1:5" ht="15.75" thickBot="1">
      <c r="A51" s="236" t="s">
        <v>47</v>
      </c>
      <c r="B51" s="83">
        <v>120010103</v>
      </c>
      <c r="C51" s="10">
        <v>7794.1229999999996</v>
      </c>
      <c r="D51" s="10">
        <f t="shared" si="0"/>
        <v>15397.512074161519</v>
      </c>
      <c r="E51">
        <f t="shared" si="1"/>
        <v>13</v>
      </c>
    </row>
    <row r="52" spans="1:5" ht="15.75" thickBot="1">
      <c r="A52" s="236" t="s">
        <v>48</v>
      </c>
      <c r="B52" s="83">
        <v>22420270</v>
      </c>
      <c r="C52" s="10">
        <v>1774.1220000000001</v>
      </c>
      <c r="D52" s="10">
        <f t="shared" si="0"/>
        <v>12637.389085981686</v>
      </c>
      <c r="E52">
        <f t="shared" si="1"/>
        <v>32</v>
      </c>
    </row>
    <row r="53" spans="1:5" ht="15.75" thickBot="1">
      <c r="A53" s="235" t="s">
        <v>49</v>
      </c>
      <c r="B53" s="83">
        <v>69139173</v>
      </c>
      <c r="C53" s="10">
        <v>5903.9750000000004</v>
      </c>
      <c r="D53" s="10">
        <f t="shared" si="0"/>
        <v>11710.614120147866</v>
      </c>
      <c r="E53">
        <f t="shared" si="1"/>
        <v>43</v>
      </c>
    </row>
    <row r="54" spans="1:5" ht="15.75" thickBot="1">
      <c r="A54" s="235" t="s">
        <v>50</v>
      </c>
      <c r="B54" s="83">
        <v>11372070</v>
      </c>
      <c r="C54" s="10">
        <v>581.97799999999995</v>
      </c>
      <c r="D54" s="10">
        <f t="shared" si="0"/>
        <v>19540.377814968953</v>
      </c>
      <c r="E54">
        <f t="shared" si="1"/>
        <v>5</v>
      </c>
    </row>
  </sheetData>
  <hyperlinks>
    <hyperlink ref="J3" r:id="rId1" display="https://www.census.gov/data/datasets/2022/econ/local/public-use-datasets.html" xr:uid="{655E82E2-865E-44EC-853B-1FD4013C7E1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0A8D-B90E-4771-85BE-9AC1054D6D3F}">
  <dimension ref="A1:L56"/>
  <sheetViews>
    <sheetView workbookViewId="0">
      <pane ySplit="3" topLeftCell="A4" activePane="bottomLeft" state="frozen"/>
      <selection pane="bottomLeft" activeCell="G24" sqref="G24"/>
    </sheetView>
  </sheetViews>
  <sheetFormatPr defaultColWidth="9.140625" defaultRowHeight="15"/>
  <cols>
    <col min="1" max="1" width="19.140625" customWidth="1"/>
    <col min="2" max="2" width="20" customWidth="1"/>
    <col min="3" max="3" width="21.140625" customWidth="1"/>
    <col min="4" max="4" width="22.140625" customWidth="1"/>
    <col min="5" max="5" width="12.85546875" customWidth="1"/>
    <col min="7" max="7" width="26.140625" customWidth="1"/>
    <col min="9" max="9" width="11" customWidth="1"/>
    <col min="10" max="10" width="29.140625" customWidth="1"/>
    <col min="11" max="11" width="34.140625" customWidth="1"/>
    <col min="12" max="12" width="36.85546875" customWidth="1"/>
  </cols>
  <sheetData>
    <row r="1" spans="1:12">
      <c r="A1" s="7" t="s">
        <v>306</v>
      </c>
    </row>
    <row r="3" spans="1:12" ht="30">
      <c r="A3" s="61" t="s">
        <v>53</v>
      </c>
      <c r="B3" s="61" t="s">
        <v>286</v>
      </c>
      <c r="C3" s="61" t="s">
        <v>287</v>
      </c>
      <c r="D3" s="61" t="s">
        <v>288</v>
      </c>
      <c r="E3" s="61" t="s">
        <v>51</v>
      </c>
    </row>
    <row r="4" spans="1:12">
      <c r="A4" t="s">
        <v>0</v>
      </c>
      <c r="B4">
        <v>148</v>
      </c>
      <c r="C4" s="52">
        <v>61.585000000000001</v>
      </c>
      <c r="D4" s="62">
        <f>C4/B4</f>
        <v>0.41611486486486488</v>
      </c>
      <c r="E4">
        <f>RANK(D4,D$4:D$54)</f>
        <v>35</v>
      </c>
    </row>
    <row r="5" spans="1:12">
      <c r="A5" t="s">
        <v>1</v>
      </c>
      <c r="B5">
        <v>28</v>
      </c>
      <c r="C5" s="52">
        <v>16.795999999999999</v>
      </c>
      <c r="D5" s="62">
        <f t="shared" ref="D5:D55" si="0">C5/B5</f>
        <v>0.59985714285714287</v>
      </c>
      <c r="E5">
        <f t="shared" ref="E5:E54" si="1">RANK(D5,D$4:D$54)</f>
        <v>13</v>
      </c>
      <c r="G5" s="7" t="s">
        <v>289</v>
      </c>
    </row>
    <row r="6" spans="1:12">
      <c r="A6" t="s">
        <v>2</v>
      </c>
      <c r="B6">
        <v>200</v>
      </c>
      <c r="C6" s="52">
        <v>115.095</v>
      </c>
      <c r="D6" s="62">
        <f t="shared" si="0"/>
        <v>0.57547499999999996</v>
      </c>
      <c r="E6">
        <f t="shared" si="1"/>
        <v>15</v>
      </c>
      <c r="G6" t="s">
        <v>290</v>
      </c>
      <c r="H6" s="8" t="s">
        <v>291</v>
      </c>
    </row>
    <row r="7" spans="1:12">
      <c r="A7" t="s">
        <v>3</v>
      </c>
      <c r="B7">
        <v>98</v>
      </c>
      <c r="C7" s="52">
        <v>42.77</v>
      </c>
      <c r="D7" s="62">
        <f t="shared" si="0"/>
        <v>0.43642857142857144</v>
      </c>
      <c r="E7">
        <f t="shared" si="1"/>
        <v>30</v>
      </c>
      <c r="G7" t="s">
        <v>292</v>
      </c>
      <c r="H7" s="8" t="s">
        <v>293</v>
      </c>
    </row>
    <row r="8" spans="1:12">
      <c r="A8" t="s">
        <v>4</v>
      </c>
      <c r="B8">
        <v>1283</v>
      </c>
      <c r="C8" s="52">
        <v>829.32299999999998</v>
      </c>
      <c r="D8" s="62">
        <f t="shared" si="0"/>
        <v>0.6463936087295401</v>
      </c>
      <c r="E8">
        <f t="shared" si="1"/>
        <v>8</v>
      </c>
      <c r="G8" t="s">
        <v>52</v>
      </c>
      <c r="H8" s="8" t="s">
        <v>126</v>
      </c>
    </row>
    <row r="9" spans="1:12">
      <c r="A9" t="s">
        <v>5</v>
      </c>
      <c r="B9">
        <v>220</v>
      </c>
      <c r="C9" s="52">
        <v>114.509</v>
      </c>
      <c r="D9" s="62">
        <f t="shared" si="0"/>
        <v>0.52049545454545454</v>
      </c>
      <c r="E9">
        <f t="shared" si="1"/>
        <v>21</v>
      </c>
    </row>
    <row r="10" spans="1:12">
      <c r="A10" t="s">
        <v>6</v>
      </c>
      <c r="B10">
        <v>120</v>
      </c>
      <c r="C10" s="52">
        <v>78.655000000000001</v>
      </c>
      <c r="D10" s="62">
        <f t="shared" si="0"/>
        <v>0.65545833333333337</v>
      </c>
      <c r="E10">
        <f t="shared" si="1"/>
        <v>7</v>
      </c>
      <c r="G10" s="29" t="s">
        <v>266</v>
      </c>
    </row>
    <row r="11" spans="1:12">
      <c r="A11" t="s">
        <v>7</v>
      </c>
      <c r="B11">
        <v>34</v>
      </c>
      <c r="C11" s="52">
        <v>22.620999999999999</v>
      </c>
      <c r="D11" s="62">
        <f t="shared" si="0"/>
        <v>0.66532352941176465</v>
      </c>
      <c r="E11">
        <f t="shared" si="1"/>
        <v>5</v>
      </c>
    </row>
    <row r="12" spans="1:12">
      <c r="A12" t="s">
        <v>8</v>
      </c>
      <c r="B12">
        <v>46</v>
      </c>
      <c r="C12" s="52">
        <v>21.895</v>
      </c>
      <c r="D12" s="62">
        <f t="shared" si="0"/>
        <v>0.47597826086956518</v>
      </c>
      <c r="E12">
        <f t="shared" si="1"/>
        <v>23</v>
      </c>
      <c r="H12" s="7" t="s">
        <v>71</v>
      </c>
      <c r="I12" s="7" t="s">
        <v>53</v>
      </c>
      <c r="J12" s="7" t="s">
        <v>286</v>
      </c>
      <c r="K12" s="72" t="s">
        <v>287</v>
      </c>
      <c r="L12" s="7" t="s">
        <v>288</v>
      </c>
    </row>
    <row r="13" spans="1:12">
      <c r="A13" t="s">
        <v>9</v>
      </c>
      <c r="B13">
        <v>660</v>
      </c>
      <c r="C13" s="52">
        <v>312.36099999999999</v>
      </c>
      <c r="D13" s="62">
        <f t="shared" si="0"/>
        <v>0.47327424242424243</v>
      </c>
      <c r="E13">
        <f t="shared" si="1"/>
        <v>24</v>
      </c>
      <c r="H13">
        <v>2018</v>
      </c>
      <c r="I13" t="s">
        <v>23</v>
      </c>
      <c r="J13" s="73">
        <v>165</v>
      </c>
      <c r="K13" s="80">
        <v>92.762</v>
      </c>
      <c r="L13" s="71">
        <f>K13/J13</f>
        <v>0.56219393939393936</v>
      </c>
    </row>
    <row r="14" spans="1:12">
      <c r="A14" t="s">
        <v>10</v>
      </c>
      <c r="B14">
        <v>367</v>
      </c>
      <c r="C14" s="52">
        <v>157.51599999999999</v>
      </c>
      <c r="D14" s="62">
        <f t="shared" si="0"/>
        <v>0.42919891008174382</v>
      </c>
      <c r="E14">
        <f t="shared" si="1"/>
        <v>32</v>
      </c>
      <c r="H14">
        <v>2019</v>
      </c>
      <c r="I14" t="s">
        <v>23</v>
      </c>
      <c r="J14" s="73">
        <v>165</v>
      </c>
      <c r="K14" s="80">
        <v>102.078</v>
      </c>
      <c r="L14" s="71">
        <f t="shared" ref="L14:L22" si="2">K14/J14</f>
        <v>0.61865454545454546</v>
      </c>
    </row>
    <row r="15" spans="1:12">
      <c r="A15" t="s">
        <v>11</v>
      </c>
      <c r="B15">
        <v>45</v>
      </c>
      <c r="C15" s="52">
        <v>27.995000000000001</v>
      </c>
      <c r="D15" s="62">
        <f t="shared" si="0"/>
        <v>0.62211111111111117</v>
      </c>
      <c r="E15">
        <f t="shared" si="1"/>
        <v>12</v>
      </c>
      <c r="H15">
        <v>2020</v>
      </c>
      <c r="I15" t="s">
        <v>23</v>
      </c>
      <c r="J15" s="73">
        <v>91</v>
      </c>
      <c r="K15" s="80">
        <v>335.49900000000002</v>
      </c>
      <c r="L15" s="71">
        <f t="shared" si="2"/>
        <v>3.6868021978021979</v>
      </c>
    </row>
    <row r="16" spans="1:12">
      <c r="A16" t="s">
        <v>12</v>
      </c>
      <c r="B16">
        <v>60</v>
      </c>
      <c r="C16" s="52">
        <v>23.588000000000001</v>
      </c>
      <c r="D16" s="62">
        <f t="shared" si="0"/>
        <v>0.39313333333333333</v>
      </c>
      <c r="E16">
        <f t="shared" si="1"/>
        <v>40</v>
      </c>
      <c r="H16">
        <v>2021</v>
      </c>
      <c r="I16" t="s">
        <v>23</v>
      </c>
      <c r="J16" s="73">
        <v>195</v>
      </c>
      <c r="K16" s="80">
        <v>102.67400000000001</v>
      </c>
      <c r="L16" s="71">
        <f t="shared" si="2"/>
        <v>0.52653333333333341</v>
      </c>
    </row>
    <row r="17" spans="1:12">
      <c r="A17" t="s">
        <v>13</v>
      </c>
      <c r="B17">
        <v>405</v>
      </c>
      <c r="C17" s="52">
        <v>297.60899999999998</v>
      </c>
      <c r="D17" s="62">
        <f t="shared" si="0"/>
        <v>0.73483703703703696</v>
      </c>
      <c r="E17">
        <f t="shared" si="1"/>
        <v>2</v>
      </c>
      <c r="H17">
        <v>2022</v>
      </c>
      <c r="I17" t="s">
        <v>23</v>
      </c>
      <c r="J17" s="73">
        <v>236</v>
      </c>
      <c r="K17" s="80">
        <v>61.561999999999998</v>
      </c>
      <c r="L17" s="71">
        <f t="shared" si="2"/>
        <v>0.26085593220338982</v>
      </c>
    </row>
    <row r="18" spans="1:12">
      <c r="A18" t="s">
        <v>14</v>
      </c>
      <c r="B18">
        <v>229</v>
      </c>
      <c r="C18" s="52">
        <v>74.037999999999997</v>
      </c>
      <c r="D18" s="62">
        <f t="shared" si="0"/>
        <v>0.32331004366812227</v>
      </c>
      <c r="E18">
        <f t="shared" si="1"/>
        <v>44</v>
      </c>
      <c r="H18">
        <v>2018</v>
      </c>
      <c r="I18" t="s">
        <v>52</v>
      </c>
      <c r="J18" s="10">
        <v>6996</v>
      </c>
      <c r="K18" s="74">
        <v>6065</v>
      </c>
      <c r="L18" s="71">
        <f t="shared" si="2"/>
        <v>0.86692395654659804</v>
      </c>
    </row>
    <row r="19" spans="1:12">
      <c r="A19" t="s">
        <v>15</v>
      </c>
      <c r="B19">
        <v>120</v>
      </c>
      <c r="C19" s="52">
        <v>46.790999999999997</v>
      </c>
      <c r="D19" s="62">
        <f t="shared" si="0"/>
        <v>0.38992499999999997</v>
      </c>
      <c r="E19">
        <f t="shared" si="1"/>
        <v>41</v>
      </c>
      <c r="H19">
        <v>2019</v>
      </c>
      <c r="I19" t="s">
        <v>52</v>
      </c>
      <c r="J19" s="10">
        <v>7295</v>
      </c>
      <c r="K19" s="74">
        <v>5888</v>
      </c>
      <c r="L19" s="71">
        <f t="shared" si="2"/>
        <v>0.80712816997943793</v>
      </c>
    </row>
    <row r="20" spans="1:12">
      <c r="A20" t="s">
        <v>16</v>
      </c>
      <c r="B20">
        <v>100</v>
      </c>
      <c r="C20" s="52">
        <v>35.298999999999999</v>
      </c>
      <c r="D20" s="62">
        <f t="shared" si="0"/>
        <v>0.35298999999999997</v>
      </c>
      <c r="E20">
        <f t="shared" si="1"/>
        <v>42</v>
      </c>
      <c r="H20">
        <v>2020</v>
      </c>
      <c r="I20" t="s">
        <v>52</v>
      </c>
      <c r="J20" s="10">
        <v>5441</v>
      </c>
      <c r="K20" s="74">
        <v>20985</v>
      </c>
      <c r="L20" s="71">
        <f t="shared" si="2"/>
        <v>3.8568277890093734</v>
      </c>
    </row>
    <row r="21" spans="1:12">
      <c r="A21" t="s">
        <v>17</v>
      </c>
      <c r="B21">
        <v>168</v>
      </c>
      <c r="C21" s="52">
        <v>79.004000000000005</v>
      </c>
      <c r="D21" s="62">
        <f t="shared" si="0"/>
        <v>0.47026190476190477</v>
      </c>
      <c r="E21">
        <f t="shared" si="1"/>
        <v>25</v>
      </c>
      <c r="H21">
        <v>2021</v>
      </c>
      <c r="I21" t="s">
        <v>52</v>
      </c>
      <c r="J21" s="10">
        <v>9639</v>
      </c>
      <c r="K21" s="74">
        <v>9316</v>
      </c>
      <c r="L21" s="71">
        <f t="shared" si="2"/>
        <v>0.9664902998236331</v>
      </c>
    </row>
    <row r="22" spans="1:12">
      <c r="A22" t="s">
        <v>18</v>
      </c>
      <c r="B22">
        <v>160</v>
      </c>
      <c r="C22" s="52">
        <v>83.463999999999999</v>
      </c>
      <c r="D22" s="62">
        <f t="shared" si="0"/>
        <v>0.52164999999999995</v>
      </c>
      <c r="E22">
        <f t="shared" si="1"/>
        <v>20</v>
      </c>
      <c r="H22">
        <v>2022</v>
      </c>
      <c r="I22" t="s">
        <v>52</v>
      </c>
      <c r="J22" s="10">
        <v>11254</v>
      </c>
      <c r="K22" s="74">
        <v>5950</v>
      </c>
      <c r="L22" s="71">
        <f t="shared" si="2"/>
        <v>0.52870090634441091</v>
      </c>
    </row>
    <row r="23" spans="1:12">
      <c r="A23" t="s">
        <v>19</v>
      </c>
      <c r="B23">
        <v>49</v>
      </c>
      <c r="C23" s="52">
        <v>21.523</v>
      </c>
      <c r="D23" s="62">
        <f t="shared" si="0"/>
        <v>0.43924489795918364</v>
      </c>
      <c r="E23">
        <f t="shared" si="1"/>
        <v>29</v>
      </c>
    </row>
    <row r="24" spans="1:12">
      <c r="A24" t="s">
        <v>20</v>
      </c>
      <c r="B24">
        <v>227</v>
      </c>
      <c r="C24" s="52">
        <v>127.562</v>
      </c>
      <c r="D24" s="62">
        <f t="shared" si="0"/>
        <v>0.56194713656387663</v>
      </c>
      <c r="E24">
        <f t="shared" si="1"/>
        <v>18</v>
      </c>
    </row>
    <row r="25" spans="1:12">
      <c r="A25" t="s">
        <v>21</v>
      </c>
      <c r="B25">
        <v>338</v>
      </c>
      <c r="C25" s="52">
        <v>146.119</v>
      </c>
      <c r="D25" s="62">
        <f t="shared" si="0"/>
        <v>0.43230473372781064</v>
      </c>
      <c r="E25">
        <f t="shared" si="1"/>
        <v>31</v>
      </c>
    </row>
    <row r="26" spans="1:12">
      <c r="A26" t="s">
        <v>22</v>
      </c>
      <c r="B26">
        <v>351</v>
      </c>
      <c r="C26" s="52">
        <v>207.24100000000001</v>
      </c>
      <c r="D26" s="62">
        <f t="shared" si="0"/>
        <v>0.59043019943019948</v>
      </c>
      <c r="E26">
        <f t="shared" si="1"/>
        <v>14</v>
      </c>
    </row>
    <row r="27" spans="1:12">
      <c r="A27" s="9" t="s">
        <v>23</v>
      </c>
      <c r="B27" s="5">
        <v>236</v>
      </c>
      <c r="C27" s="53">
        <v>61.561999999999998</v>
      </c>
      <c r="D27" s="63">
        <f t="shared" si="0"/>
        <v>0.26085593220338982</v>
      </c>
      <c r="E27" s="9">
        <f t="shared" si="1"/>
        <v>50</v>
      </c>
    </row>
    <row r="28" spans="1:12">
      <c r="A28" t="s">
        <v>24</v>
      </c>
      <c r="B28">
        <v>89</v>
      </c>
      <c r="C28" s="52">
        <v>50.067</v>
      </c>
      <c r="D28" s="62">
        <f t="shared" si="0"/>
        <v>0.56255056179775276</v>
      </c>
      <c r="E28">
        <f t="shared" si="1"/>
        <v>17</v>
      </c>
    </row>
    <row r="29" spans="1:12">
      <c r="A29" t="s">
        <v>25</v>
      </c>
      <c r="B29">
        <v>229</v>
      </c>
      <c r="C29" s="52">
        <v>96.460999999999999</v>
      </c>
      <c r="D29" s="62">
        <f t="shared" si="0"/>
        <v>0.42122707423580785</v>
      </c>
      <c r="E29">
        <f t="shared" si="1"/>
        <v>33</v>
      </c>
    </row>
    <row r="30" spans="1:12">
      <c r="A30" t="s">
        <v>26</v>
      </c>
      <c r="B30">
        <v>45</v>
      </c>
      <c r="C30" s="52">
        <v>13.731</v>
      </c>
      <c r="D30" s="62">
        <f t="shared" si="0"/>
        <v>0.30513333333333331</v>
      </c>
      <c r="E30">
        <f t="shared" si="1"/>
        <v>46</v>
      </c>
    </row>
    <row r="31" spans="1:12">
      <c r="A31" t="s">
        <v>27</v>
      </c>
      <c r="B31">
        <v>79</v>
      </c>
      <c r="C31" s="52">
        <v>19.922000000000001</v>
      </c>
      <c r="D31" s="62">
        <f t="shared" si="0"/>
        <v>0.2521772151898734</v>
      </c>
      <c r="E31">
        <f t="shared" si="1"/>
        <v>51</v>
      </c>
    </row>
    <row r="32" spans="1:12">
      <c r="A32" t="s">
        <v>28</v>
      </c>
      <c r="B32">
        <v>107</v>
      </c>
      <c r="C32" s="52">
        <v>74.149000000000001</v>
      </c>
      <c r="D32" s="62">
        <f t="shared" si="0"/>
        <v>0.69298130841121497</v>
      </c>
      <c r="E32">
        <f t="shared" si="1"/>
        <v>4</v>
      </c>
    </row>
    <row r="33" spans="1:5">
      <c r="A33" t="s">
        <v>29</v>
      </c>
      <c r="B33">
        <v>55</v>
      </c>
      <c r="C33" s="52">
        <v>16.277000000000001</v>
      </c>
      <c r="D33" s="62">
        <f t="shared" si="0"/>
        <v>0.29594545454545457</v>
      </c>
      <c r="E33">
        <f t="shared" si="1"/>
        <v>47</v>
      </c>
    </row>
    <row r="34" spans="1:5">
      <c r="A34" t="s">
        <v>30</v>
      </c>
      <c r="B34">
        <v>285</v>
      </c>
      <c r="C34" s="52">
        <v>181.37700000000001</v>
      </c>
      <c r="D34" s="62">
        <f t="shared" si="0"/>
        <v>0.63641052631578954</v>
      </c>
      <c r="E34">
        <f t="shared" si="1"/>
        <v>9</v>
      </c>
    </row>
    <row r="35" spans="1:5">
      <c r="A35" t="s">
        <v>31</v>
      </c>
      <c r="B35">
        <v>66</v>
      </c>
      <c r="C35" s="52">
        <v>48.302999999999997</v>
      </c>
      <c r="D35" s="62">
        <f t="shared" si="0"/>
        <v>0.73186363636363627</v>
      </c>
      <c r="E35">
        <f t="shared" si="1"/>
        <v>3</v>
      </c>
    </row>
    <row r="36" spans="1:5">
      <c r="A36" t="s">
        <v>32</v>
      </c>
      <c r="B36">
        <v>538</v>
      </c>
      <c r="C36" s="52">
        <v>414.38600000000002</v>
      </c>
      <c r="D36" s="62">
        <f t="shared" si="0"/>
        <v>0.77023420074349447</v>
      </c>
      <c r="E36">
        <f t="shared" si="1"/>
        <v>1</v>
      </c>
    </row>
    <row r="37" spans="1:5">
      <c r="A37" t="s">
        <v>33</v>
      </c>
      <c r="B37">
        <v>386</v>
      </c>
      <c r="C37" s="52">
        <v>170.89099999999999</v>
      </c>
      <c r="D37" s="62">
        <f t="shared" si="0"/>
        <v>0.44272279792746111</v>
      </c>
      <c r="E37">
        <f t="shared" si="1"/>
        <v>26</v>
      </c>
    </row>
    <row r="38" spans="1:5">
      <c r="A38" t="s">
        <v>34</v>
      </c>
      <c r="B38">
        <v>32</v>
      </c>
      <c r="C38" s="52">
        <v>10.757999999999999</v>
      </c>
      <c r="D38" s="62">
        <f t="shared" si="0"/>
        <v>0.33618749999999997</v>
      </c>
      <c r="E38">
        <f t="shared" si="1"/>
        <v>43</v>
      </c>
    </row>
    <row r="39" spans="1:5">
      <c r="A39" t="s">
        <v>35</v>
      </c>
      <c r="B39">
        <v>420</v>
      </c>
      <c r="C39" s="52">
        <v>226.28700000000001</v>
      </c>
      <c r="D39" s="62">
        <f t="shared" si="0"/>
        <v>0.53877857142857144</v>
      </c>
      <c r="E39">
        <f t="shared" si="1"/>
        <v>19</v>
      </c>
    </row>
    <row r="40" spans="1:5">
      <c r="A40" t="s">
        <v>36</v>
      </c>
      <c r="B40">
        <v>125</v>
      </c>
      <c r="C40" s="52">
        <v>52.081000000000003</v>
      </c>
      <c r="D40" s="62">
        <f t="shared" si="0"/>
        <v>0.41664800000000002</v>
      </c>
      <c r="E40">
        <f t="shared" si="1"/>
        <v>34</v>
      </c>
    </row>
    <row r="41" spans="1:5">
      <c r="A41" t="s">
        <v>37</v>
      </c>
      <c r="B41">
        <v>137</v>
      </c>
      <c r="C41" s="52">
        <v>78.150000000000006</v>
      </c>
      <c r="D41" s="62">
        <f t="shared" si="0"/>
        <v>0.57043795620437965</v>
      </c>
      <c r="E41">
        <f t="shared" si="1"/>
        <v>16</v>
      </c>
    </row>
    <row r="42" spans="1:5">
      <c r="A42" t="s">
        <v>38</v>
      </c>
      <c r="B42">
        <v>478</v>
      </c>
      <c r="C42" s="52">
        <v>297.565</v>
      </c>
      <c r="D42" s="62">
        <f t="shared" si="0"/>
        <v>0.62252092050209207</v>
      </c>
      <c r="E42">
        <f t="shared" si="1"/>
        <v>11</v>
      </c>
    </row>
    <row r="43" spans="1:5">
      <c r="A43" t="s">
        <v>39</v>
      </c>
      <c r="B43">
        <v>41</v>
      </c>
      <c r="C43" s="52">
        <v>16.501999999999999</v>
      </c>
      <c r="D43" s="62">
        <f t="shared" si="0"/>
        <v>0.40248780487804875</v>
      </c>
      <c r="E43">
        <f t="shared" si="1"/>
        <v>36</v>
      </c>
    </row>
    <row r="44" spans="1:5">
      <c r="A44" t="s">
        <v>40</v>
      </c>
      <c r="B44">
        <v>179</v>
      </c>
      <c r="C44" s="52">
        <v>79.129000000000005</v>
      </c>
      <c r="D44" s="62">
        <f t="shared" si="0"/>
        <v>0.4420614525139665</v>
      </c>
      <c r="E44">
        <f t="shared" si="1"/>
        <v>28</v>
      </c>
    </row>
    <row r="45" spans="1:5">
      <c r="A45" t="s">
        <v>41</v>
      </c>
      <c r="B45">
        <v>34</v>
      </c>
      <c r="C45" s="52">
        <v>10.723000000000001</v>
      </c>
      <c r="D45" s="62">
        <f t="shared" si="0"/>
        <v>0.3153823529411765</v>
      </c>
      <c r="E45">
        <f t="shared" si="1"/>
        <v>45</v>
      </c>
    </row>
    <row r="46" spans="1:5">
      <c r="A46" t="s">
        <v>42</v>
      </c>
      <c r="B46">
        <v>253</v>
      </c>
      <c r="C46" s="52">
        <v>111.953</v>
      </c>
      <c r="D46" s="62">
        <f t="shared" si="0"/>
        <v>0.44250197628458499</v>
      </c>
      <c r="E46">
        <f t="shared" si="1"/>
        <v>27</v>
      </c>
    </row>
    <row r="47" spans="1:5">
      <c r="A47" t="s">
        <v>43</v>
      </c>
      <c r="B47">
        <v>974</v>
      </c>
      <c r="C47" s="52">
        <v>607.96400000000006</v>
      </c>
      <c r="D47" s="62">
        <f t="shared" si="0"/>
        <v>0.62419301848049291</v>
      </c>
      <c r="E47">
        <f t="shared" si="1"/>
        <v>10</v>
      </c>
    </row>
    <row r="48" spans="1:5">
      <c r="A48" t="s">
        <v>44</v>
      </c>
      <c r="B48">
        <v>116</v>
      </c>
      <c r="C48" s="52">
        <v>34.030999999999999</v>
      </c>
      <c r="D48" s="62">
        <f t="shared" si="0"/>
        <v>0.29337068965517238</v>
      </c>
      <c r="E48">
        <f t="shared" si="1"/>
        <v>48</v>
      </c>
    </row>
    <row r="49" spans="1:5">
      <c r="A49" t="s">
        <v>45</v>
      </c>
      <c r="B49">
        <v>26</v>
      </c>
      <c r="C49" s="52">
        <v>7.5590000000000002</v>
      </c>
      <c r="D49" s="62">
        <f t="shared" si="0"/>
        <v>0.29073076923076924</v>
      </c>
      <c r="E49">
        <f t="shared" si="1"/>
        <v>49</v>
      </c>
    </row>
    <row r="50" spans="1:5">
      <c r="A50" t="s">
        <v>46</v>
      </c>
      <c r="B50">
        <v>321</v>
      </c>
      <c r="C50" s="52">
        <v>128.815</v>
      </c>
      <c r="D50" s="62">
        <f t="shared" si="0"/>
        <v>0.40129283489096573</v>
      </c>
      <c r="E50">
        <f t="shared" si="1"/>
        <v>37</v>
      </c>
    </row>
    <row r="51" spans="1:5">
      <c r="A51" t="s">
        <v>47</v>
      </c>
      <c r="B51">
        <v>240</v>
      </c>
      <c r="C51" s="52">
        <v>158.62299999999999</v>
      </c>
      <c r="D51" s="62">
        <f t="shared" si="0"/>
        <v>0.66092916666666668</v>
      </c>
      <c r="E51">
        <f t="shared" si="1"/>
        <v>6</v>
      </c>
    </row>
    <row r="52" spans="1:5">
      <c r="A52" t="s">
        <v>48</v>
      </c>
      <c r="B52">
        <v>57</v>
      </c>
      <c r="C52" s="52">
        <v>27.905999999999999</v>
      </c>
      <c r="D52" s="62">
        <f t="shared" si="0"/>
        <v>0.48957894736842106</v>
      </c>
      <c r="E52">
        <f t="shared" si="1"/>
        <v>22</v>
      </c>
    </row>
    <row r="53" spans="1:5">
      <c r="A53" t="s">
        <v>49</v>
      </c>
      <c r="B53">
        <v>226</v>
      </c>
      <c r="C53" s="52">
        <v>89.9</v>
      </c>
      <c r="D53" s="62">
        <f t="shared" si="0"/>
        <v>0.39778761061946905</v>
      </c>
      <c r="E53">
        <f t="shared" si="1"/>
        <v>39</v>
      </c>
    </row>
    <row r="54" spans="1:5">
      <c r="A54" t="s">
        <v>50</v>
      </c>
      <c r="B54">
        <v>23</v>
      </c>
      <c r="C54" s="52">
        <v>9.2170000000000005</v>
      </c>
      <c r="D54" s="62">
        <f t="shared" si="0"/>
        <v>0.40073913043478265</v>
      </c>
      <c r="E54">
        <f t="shared" si="1"/>
        <v>38</v>
      </c>
    </row>
    <row r="55" spans="1:5">
      <c r="A55" s="7" t="s">
        <v>200</v>
      </c>
      <c r="B55" s="81">
        <v>11254</v>
      </c>
      <c r="C55" s="74">
        <v>5950</v>
      </c>
      <c r="D55" s="62">
        <f t="shared" si="0"/>
        <v>0.52870090634441091</v>
      </c>
    </row>
    <row r="56" spans="1:5">
      <c r="D56" s="64"/>
    </row>
  </sheetData>
  <hyperlinks>
    <hyperlink ref="H6" r:id="rId1" display="https://www.bls.gov/jlt/home.htm" xr:uid="{28663399-BAA3-409C-999F-64E350555E00}"/>
    <hyperlink ref="H7" r:id="rId2" location="data" xr:uid="{ADB1B932-CBBE-4ED8-8EC7-E3C662721660}"/>
    <hyperlink ref="H8" r:id="rId3" xr:uid="{1A6C8345-3E28-47D4-859B-54994AC17B4A}"/>
  </hyperlinks>
  <pageMargins left="0.7" right="0.7" top="0.75" bottom="0.75" header="0.3" footer="0.3"/>
  <pageSetup orientation="portrait" horizontalDpi="1200" verticalDpi="1200"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D6E3E-432F-4F26-86AC-245AE8B15E7F}">
  <dimension ref="A1:E63"/>
  <sheetViews>
    <sheetView workbookViewId="0">
      <selection activeCell="F9" sqref="F9"/>
    </sheetView>
  </sheetViews>
  <sheetFormatPr defaultColWidth="9.140625" defaultRowHeight="15"/>
  <cols>
    <col min="1" max="1" width="27.42578125" customWidth="1"/>
    <col min="2" max="2" width="22.85546875" customWidth="1"/>
    <col min="4" max="4" width="25.7109375" customWidth="1"/>
    <col min="5" max="5" width="16.85546875" customWidth="1"/>
  </cols>
  <sheetData>
    <row r="1" spans="1:5" ht="18">
      <c r="A1" s="36" t="s">
        <v>249</v>
      </c>
    </row>
    <row r="2" spans="1:5" ht="16.5">
      <c r="A2" s="37" t="s">
        <v>250</v>
      </c>
    </row>
    <row r="3" spans="1:5">
      <c r="A3" t="s">
        <v>130</v>
      </c>
    </row>
    <row r="4" spans="1:5">
      <c r="A4" t="s">
        <v>131</v>
      </c>
    </row>
    <row r="6" spans="1:5">
      <c r="A6" s="38" t="s">
        <v>132</v>
      </c>
      <c r="B6" s="38" t="s">
        <v>133</v>
      </c>
      <c r="C6" s="38" t="s">
        <v>134</v>
      </c>
      <c r="D6" s="38" t="s">
        <v>135</v>
      </c>
      <c r="E6" s="39" t="s">
        <v>251</v>
      </c>
    </row>
    <row r="7" spans="1:5">
      <c r="A7" t="s">
        <v>136</v>
      </c>
      <c r="B7" s="40" t="s">
        <v>57</v>
      </c>
      <c r="C7" s="40">
        <v>19032672</v>
      </c>
      <c r="D7" s="41">
        <v>18384687</v>
      </c>
      <c r="E7" s="42">
        <f>(D7-C7)/C7</f>
        <v>-3.4045929021421693E-2</v>
      </c>
    </row>
    <row r="8" spans="1:5">
      <c r="B8" s="40"/>
      <c r="C8" s="40"/>
      <c r="D8" s="41"/>
      <c r="E8" s="42"/>
    </row>
    <row r="9" spans="1:5">
      <c r="A9" t="s">
        <v>137</v>
      </c>
      <c r="B9" t="s">
        <v>0</v>
      </c>
      <c r="C9">
        <v>203383.9</v>
      </c>
      <c r="D9">
        <v>196906.1</v>
      </c>
      <c r="E9" s="34">
        <f t="shared" ref="E9:E40" si="0">(D9-C9)/C9</f>
        <v>-3.1850112029516535E-2</v>
      </c>
    </row>
    <row r="10" spans="1:5">
      <c r="A10" t="s">
        <v>138</v>
      </c>
      <c r="B10" t="s">
        <v>1</v>
      </c>
      <c r="C10">
        <v>53336.5</v>
      </c>
      <c r="D10">
        <v>50161</v>
      </c>
      <c r="E10" s="34">
        <f t="shared" si="0"/>
        <v>-5.9537089985282121E-2</v>
      </c>
    </row>
    <row r="11" spans="1:5">
      <c r="A11" t="s">
        <v>139</v>
      </c>
      <c r="B11" t="s">
        <v>2</v>
      </c>
      <c r="C11">
        <v>323894.3</v>
      </c>
      <c r="D11">
        <v>320550.59999999998</v>
      </c>
      <c r="E11" s="34">
        <f t="shared" si="0"/>
        <v>-1.0323429587985994E-2</v>
      </c>
    </row>
    <row r="12" spans="1:5">
      <c r="A12" t="s">
        <v>140</v>
      </c>
      <c r="B12" t="s">
        <v>3</v>
      </c>
      <c r="C12">
        <v>116790.9</v>
      </c>
      <c r="D12">
        <v>114943.5</v>
      </c>
      <c r="E12" s="34">
        <f t="shared" si="0"/>
        <v>-1.5818013218495571E-2</v>
      </c>
    </row>
    <row r="13" spans="1:5">
      <c r="A13" t="s">
        <v>141</v>
      </c>
      <c r="B13" t="s">
        <v>4</v>
      </c>
      <c r="C13">
        <v>2739343.4</v>
      </c>
      <c r="D13">
        <v>2663665.9</v>
      </c>
      <c r="E13" s="34">
        <f t="shared" si="0"/>
        <v>-2.7626145739887888E-2</v>
      </c>
    </row>
    <row r="14" spans="1:5">
      <c r="A14" t="s">
        <v>142</v>
      </c>
      <c r="B14" t="s">
        <v>5</v>
      </c>
      <c r="C14">
        <v>356773.6</v>
      </c>
      <c r="D14">
        <v>346011.3</v>
      </c>
      <c r="E14" s="34">
        <f t="shared" si="0"/>
        <v>-3.0165628846977436E-2</v>
      </c>
    </row>
    <row r="15" spans="1:5">
      <c r="A15" t="s">
        <v>143</v>
      </c>
      <c r="B15" t="s">
        <v>6</v>
      </c>
      <c r="C15">
        <v>251495.1</v>
      </c>
      <c r="D15">
        <v>235888.6</v>
      </c>
      <c r="E15" s="34">
        <f t="shared" si="0"/>
        <v>-6.2054886954059939E-2</v>
      </c>
    </row>
    <row r="16" spans="1:5">
      <c r="A16" t="s">
        <v>144</v>
      </c>
      <c r="B16" t="s">
        <v>7</v>
      </c>
      <c r="C16">
        <v>64262.400000000001</v>
      </c>
      <c r="D16">
        <v>62056.2</v>
      </c>
      <c r="E16" s="34">
        <f t="shared" si="0"/>
        <v>-3.433111741858387E-2</v>
      </c>
    </row>
    <row r="17" spans="1:5">
      <c r="A17" t="s">
        <v>145</v>
      </c>
      <c r="B17" t="s">
        <v>8</v>
      </c>
      <c r="C17">
        <v>124990.3</v>
      </c>
      <c r="D17">
        <v>122342.1</v>
      </c>
      <c r="E17" s="34">
        <f t="shared" si="0"/>
        <v>-2.1187244130144476E-2</v>
      </c>
    </row>
    <row r="18" spans="1:5">
      <c r="A18" t="s">
        <v>146</v>
      </c>
      <c r="B18" t="s">
        <v>9</v>
      </c>
      <c r="C18">
        <v>971619.2</v>
      </c>
      <c r="D18">
        <v>944000.8</v>
      </c>
      <c r="E18" s="34">
        <f t="shared" si="0"/>
        <v>-2.8425127869025138E-2</v>
      </c>
    </row>
    <row r="19" spans="1:5">
      <c r="A19" t="s">
        <v>147</v>
      </c>
      <c r="B19" t="s">
        <v>10</v>
      </c>
      <c r="C19">
        <v>558277.30000000005</v>
      </c>
      <c r="D19">
        <v>536693</v>
      </c>
      <c r="E19" s="34">
        <f t="shared" si="0"/>
        <v>-3.8662327843170488E-2</v>
      </c>
    </row>
    <row r="20" spans="1:5">
      <c r="A20" t="s">
        <v>148</v>
      </c>
      <c r="B20" t="s">
        <v>11</v>
      </c>
      <c r="C20">
        <v>79175.399999999994</v>
      </c>
      <c r="D20">
        <v>70625.2</v>
      </c>
      <c r="E20" s="34">
        <f t="shared" si="0"/>
        <v>-0.10799061324603346</v>
      </c>
    </row>
    <row r="21" spans="1:5">
      <c r="A21" t="s">
        <v>149</v>
      </c>
      <c r="B21" t="s">
        <v>12</v>
      </c>
      <c r="C21">
        <v>73912</v>
      </c>
      <c r="D21">
        <v>73655.399999999994</v>
      </c>
      <c r="E21" s="34">
        <f t="shared" si="0"/>
        <v>-3.4716960710034343E-3</v>
      </c>
    </row>
    <row r="22" spans="1:5">
      <c r="A22" t="s">
        <v>150</v>
      </c>
      <c r="B22" t="s">
        <v>13</v>
      </c>
      <c r="C22">
        <v>777653.8</v>
      </c>
      <c r="D22">
        <v>737643.6</v>
      </c>
      <c r="E22" s="34">
        <f t="shared" si="0"/>
        <v>-5.1449886826245905E-2</v>
      </c>
    </row>
    <row r="23" spans="1:5">
      <c r="A23" t="s">
        <v>151</v>
      </c>
      <c r="B23" t="s">
        <v>14</v>
      </c>
      <c r="C23">
        <v>338350.1</v>
      </c>
      <c r="D23">
        <v>329863.3</v>
      </c>
      <c r="E23" s="34">
        <f t="shared" si="0"/>
        <v>-2.5082894906784389E-2</v>
      </c>
    </row>
    <row r="24" spans="1:5">
      <c r="A24" t="s">
        <v>152</v>
      </c>
      <c r="B24" t="s">
        <v>15</v>
      </c>
      <c r="C24">
        <v>172906</v>
      </c>
      <c r="D24">
        <v>169420.3</v>
      </c>
      <c r="E24" s="34">
        <f t="shared" si="0"/>
        <v>-2.0159508634749586E-2</v>
      </c>
    </row>
    <row r="25" spans="1:5">
      <c r="A25" t="s">
        <v>153</v>
      </c>
      <c r="B25" t="s">
        <v>16</v>
      </c>
      <c r="C25">
        <v>160182.29999999999</v>
      </c>
      <c r="D25">
        <v>156770.1</v>
      </c>
      <c r="E25" s="34">
        <f t="shared" si="0"/>
        <v>-2.1301979057611126E-2</v>
      </c>
    </row>
    <row r="26" spans="1:5">
      <c r="A26" t="s">
        <v>154</v>
      </c>
      <c r="B26" t="s">
        <v>17</v>
      </c>
      <c r="C26">
        <v>191355.5</v>
      </c>
      <c r="D26">
        <v>185535.1</v>
      </c>
      <c r="E26" s="34">
        <f t="shared" si="0"/>
        <v>-3.0416685174975342E-2</v>
      </c>
    </row>
    <row r="27" spans="1:5">
      <c r="A27" t="s">
        <v>155</v>
      </c>
      <c r="B27" t="s">
        <v>18</v>
      </c>
      <c r="C27">
        <v>235947.6</v>
      </c>
      <c r="D27">
        <v>222296.8</v>
      </c>
      <c r="E27" s="34">
        <f t="shared" si="0"/>
        <v>-5.7855218701101503E-2</v>
      </c>
    </row>
    <row r="28" spans="1:5">
      <c r="A28" t="s">
        <v>156</v>
      </c>
      <c r="B28" t="s">
        <v>19</v>
      </c>
      <c r="C28">
        <v>59433.9</v>
      </c>
      <c r="D28">
        <v>58757.3</v>
      </c>
      <c r="E28" s="34">
        <f t="shared" si="0"/>
        <v>-1.1384075418237716E-2</v>
      </c>
    </row>
    <row r="29" spans="1:5">
      <c r="A29" t="s">
        <v>157</v>
      </c>
      <c r="B29" t="s">
        <v>20</v>
      </c>
      <c r="C29">
        <v>369623.9</v>
      </c>
      <c r="D29">
        <v>353052.5</v>
      </c>
      <c r="E29" s="34">
        <f t="shared" si="0"/>
        <v>-4.4833139848370257E-2</v>
      </c>
    </row>
    <row r="30" spans="1:5">
      <c r="A30" t="s">
        <v>158</v>
      </c>
      <c r="B30" t="s">
        <v>21</v>
      </c>
      <c r="C30">
        <v>517727.1</v>
      </c>
      <c r="D30">
        <v>498577</v>
      </c>
      <c r="E30" s="34">
        <f t="shared" si="0"/>
        <v>-3.6988791971677697E-2</v>
      </c>
    </row>
    <row r="31" spans="1:5">
      <c r="A31" t="s">
        <v>159</v>
      </c>
      <c r="B31" s="39" t="s">
        <v>22</v>
      </c>
      <c r="C31" s="39">
        <v>467300.2</v>
      </c>
      <c r="D31" s="39">
        <v>445682.6</v>
      </c>
      <c r="E31" s="35">
        <f t="shared" si="0"/>
        <v>-4.6260626466669681E-2</v>
      </c>
    </row>
    <row r="32" spans="1:5">
      <c r="A32" t="s">
        <v>160</v>
      </c>
      <c r="B32" s="40" t="s">
        <v>23</v>
      </c>
      <c r="C32" s="40">
        <v>340130.4</v>
      </c>
      <c r="D32" s="40">
        <v>326635.59999999998</v>
      </c>
      <c r="E32" s="42">
        <f t="shared" si="0"/>
        <v>-3.9675371563377006E-2</v>
      </c>
    </row>
    <row r="33" spans="1:5">
      <c r="A33" t="s">
        <v>161</v>
      </c>
      <c r="B33" t="s">
        <v>24</v>
      </c>
      <c r="C33">
        <v>101525.1</v>
      </c>
      <c r="D33">
        <v>99667.5</v>
      </c>
      <c r="E33" s="34">
        <f t="shared" si="0"/>
        <v>-1.8296953167246381E-2</v>
      </c>
    </row>
    <row r="34" spans="1:5">
      <c r="A34" t="s">
        <v>162</v>
      </c>
      <c r="B34" t="s">
        <v>25</v>
      </c>
      <c r="C34">
        <v>290842</v>
      </c>
      <c r="D34">
        <v>282654.2</v>
      </c>
      <c r="E34" s="34">
        <f t="shared" si="0"/>
        <v>-2.8152055067699949E-2</v>
      </c>
    </row>
    <row r="35" spans="1:5">
      <c r="A35" t="s">
        <v>163</v>
      </c>
      <c r="B35" t="s">
        <v>26</v>
      </c>
      <c r="C35">
        <v>46788</v>
      </c>
      <c r="D35">
        <v>46158.1</v>
      </c>
      <c r="E35" s="34">
        <f t="shared" si="0"/>
        <v>-1.3462853723176915E-2</v>
      </c>
    </row>
    <row r="36" spans="1:5">
      <c r="A36" t="s">
        <v>164</v>
      </c>
      <c r="B36" t="s">
        <v>27</v>
      </c>
      <c r="C36">
        <v>118286.5</v>
      </c>
      <c r="D36">
        <v>117664.9</v>
      </c>
      <c r="E36" s="34">
        <f t="shared" si="0"/>
        <v>-5.2550375571177249E-3</v>
      </c>
    </row>
    <row r="37" spans="1:5">
      <c r="A37" t="s">
        <v>165</v>
      </c>
      <c r="B37" t="s">
        <v>28</v>
      </c>
      <c r="C37">
        <v>156828.79999999999</v>
      </c>
      <c r="D37">
        <v>145219.1</v>
      </c>
      <c r="E37" s="34">
        <f t="shared" si="0"/>
        <v>-7.4027857128282457E-2</v>
      </c>
    </row>
    <row r="38" spans="1:5">
      <c r="A38" t="s">
        <v>166</v>
      </c>
      <c r="B38" t="s">
        <v>29</v>
      </c>
      <c r="C38">
        <v>77126.5</v>
      </c>
      <c r="D38">
        <v>75543.100000000006</v>
      </c>
      <c r="E38" s="34">
        <f t="shared" si="0"/>
        <v>-2.0529908656557658E-2</v>
      </c>
    </row>
    <row r="39" spans="1:5">
      <c r="A39" t="s">
        <v>167</v>
      </c>
      <c r="B39" t="s">
        <v>30</v>
      </c>
      <c r="C39">
        <v>561842.80000000005</v>
      </c>
      <c r="D39">
        <v>535794.9</v>
      </c>
      <c r="E39" s="34">
        <f t="shared" si="0"/>
        <v>-4.6361544545912167E-2</v>
      </c>
    </row>
    <row r="40" spans="1:5">
      <c r="A40" t="s">
        <v>168</v>
      </c>
      <c r="B40" t="s">
        <v>31</v>
      </c>
      <c r="C40">
        <v>94872.3</v>
      </c>
      <c r="D40">
        <v>92696.5</v>
      </c>
      <c r="E40" s="34">
        <f t="shared" si="0"/>
        <v>-2.2933986000128623E-2</v>
      </c>
    </row>
    <row r="41" spans="1:5">
      <c r="A41" t="s">
        <v>169</v>
      </c>
      <c r="B41" t="s">
        <v>32</v>
      </c>
      <c r="C41">
        <v>1494736.4</v>
      </c>
      <c r="D41">
        <v>1420141</v>
      </c>
      <c r="E41" s="34">
        <f t="shared" ref="E41:E59" si="1">(D41-C41)/C41</f>
        <v>-4.9905388000185125E-2</v>
      </c>
    </row>
    <row r="42" spans="1:5">
      <c r="A42" t="s">
        <v>170</v>
      </c>
      <c r="B42" t="s">
        <v>33</v>
      </c>
      <c r="C42">
        <v>514624.9</v>
      </c>
      <c r="D42">
        <v>499517.5</v>
      </c>
      <c r="E42" s="34">
        <f t="shared" si="1"/>
        <v>-2.9356138811005884E-2</v>
      </c>
    </row>
    <row r="43" spans="1:5">
      <c r="A43" t="s">
        <v>171</v>
      </c>
      <c r="B43" t="s">
        <v>34</v>
      </c>
      <c r="C43">
        <v>56247</v>
      </c>
      <c r="D43">
        <v>54581.1</v>
      </c>
      <c r="E43" s="34">
        <f t="shared" si="1"/>
        <v>-2.9617579604245586E-2</v>
      </c>
    </row>
    <row r="44" spans="1:5">
      <c r="A44" t="s">
        <v>172</v>
      </c>
      <c r="B44" t="s">
        <v>35</v>
      </c>
      <c r="C44">
        <v>611145.80000000005</v>
      </c>
      <c r="D44">
        <v>589897.69999999995</v>
      </c>
      <c r="E44" s="34">
        <f t="shared" si="1"/>
        <v>-3.4767644643880546E-2</v>
      </c>
    </row>
    <row r="45" spans="1:5">
      <c r="A45" t="s">
        <v>173</v>
      </c>
      <c r="B45" t="s">
        <v>36</v>
      </c>
      <c r="C45">
        <v>200710.9</v>
      </c>
      <c r="D45">
        <v>190893.8</v>
      </c>
      <c r="E45" s="34">
        <f t="shared" si="1"/>
        <v>-4.8911643562955506E-2</v>
      </c>
    </row>
    <row r="46" spans="1:5">
      <c r="A46" t="s">
        <v>174</v>
      </c>
      <c r="B46" t="s">
        <v>37</v>
      </c>
      <c r="C46">
        <v>219458.2</v>
      </c>
      <c r="D46">
        <v>212849.7</v>
      </c>
      <c r="E46" s="34">
        <f t="shared" si="1"/>
        <v>-3.0112795967523653E-2</v>
      </c>
    </row>
    <row r="47" spans="1:5">
      <c r="A47" t="s">
        <v>175</v>
      </c>
      <c r="B47" t="s">
        <v>38</v>
      </c>
      <c r="C47">
        <v>716173.4</v>
      </c>
      <c r="D47">
        <v>683773.9</v>
      </c>
      <c r="E47" s="34">
        <f t="shared" si="1"/>
        <v>-4.5239742218853699E-2</v>
      </c>
    </row>
    <row r="48" spans="1:5">
      <c r="A48" t="s">
        <v>176</v>
      </c>
      <c r="B48" t="s">
        <v>39</v>
      </c>
      <c r="C48">
        <v>53225</v>
      </c>
      <c r="D48">
        <v>51415.1</v>
      </c>
      <c r="E48" s="34">
        <f t="shared" si="1"/>
        <v>-3.4004697040864285E-2</v>
      </c>
    </row>
    <row r="49" spans="1:5">
      <c r="A49" t="s">
        <v>177</v>
      </c>
      <c r="B49" t="s">
        <v>40</v>
      </c>
      <c r="C49">
        <v>212482.8</v>
      </c>
      <c r="D49">
        <v>208480.5</v>
      </c>
      <c r="E49" s="34">
        <f t="shared" si="1"/>
        <v>-1.8835877539264301E-2</v>
      </c>
    </row>
    <row r="50" spans="1:5">
      <c r="A50" t="s">
        <v>178</v>
      </c>
      <c r="B50" t="s">
        <v>41</v>
      </c>
      <c r="C50">
        <v>46641</v>
      </c>
      <c r="D50">
        <v>46682.7</v>
      </c>
      <c r="E50" s="34">
        <f t="shared" si="1"/>
        <v>8.9406316331118734E-4</v>
      </c>
    </row>
    <row r="51" spans="1:5">
      <c r="A51" t="s">
        <v>179</v>
      </c>
      <c r="B51" t="s">
        <v>42</v>
      </c>
      <c r="C51">
        <v>329111.59999999998</v>
      </c>
      <c r="D51">
        <v>316325.3</v>
      </c>
      <c r="E51" s="34">
        <f t="shared" si="1"/>
        <v>-3.8850955116744558E-2</v>
      </c>
    </row>
    <row r="52" spans="1:5">
      <c r="A52" t="s">
        <v>180</v>
      </c>
      <c r="B52" t="s">
        <v>43</v>
      </c>
      <c r="C52">
        <v>1785317.9</v>
      </c>
      <c r="D52">
        <v>1734321.1</v>
      </c>
      <c r="E52" s="34">
        <f t="shared" si="1"/>
        <v>-2.8564548644249753E-2</v>
      </c>
    </row>
    <row r="53" spans="1:5">
      <c r="A53" t="s">
        <v>181</v>
      </c>
      <c r="B53" t="s">
        <v>44</v>
      </c>
      <c r="C53">
        <v>171134.7</v>
      </c>
      <c r="D53">
        <v>171370.1</v>
      </c>
      <c r="E53" s="34">
        <f t="shared" si="1"/>
        <v>1.3755246598147199E-3</v>
      </c>
    </row>
    <row r="54" spans="1:5">
      <c r="A54" t="s">
        <v>182</v>
      </c>
      <c r="B54" t="s">
        <v>45</v>
      </c>
      <c r="C54">
        <v>29902.799999999999</v>
      </c>
      <c r="D54">
        <v>28648.5</v>
      </c>
      <c r="E54" s="34">
        <f t="shared" si="1"/>
        <v>-4.1945904731329482E-2</v>
      </c>
    </row>
    <row r="55" spans="1:5">
      <c r="A55" t="s">
        <v>183</v>
      </c>
      <c r="B55" t="s">
        <v>46</v>
      </c>
      <c r="C55">
        <v>487251.6</v>
      </c>
      <c r="D55">
        <v>473817.5</v>
      </c>
      <c r="E55" s="34">
        <f t="shared" si="1"/>
        <v>-2.7571176780127511E-2</v>
      </c>
    </row>
    <row r="56" spans="1:5">
      <c r="A56" t="s">
        <v>184</v>
      </c>
      <c r="B56" t="s">
        <v>47</v>
      </c>
      <c r="C56">
        <v>535980.5</v>
      </c>
      <c r="D56">
        <v>532861.9</v>
      </c>
      <c r="E56" s="34">
        <f t="shared" si="1"/>
        <v>-5.8184952624208844E-3</v>
      </c>
    </row>
    <row r="57" spans="1:5">
      <c r="A57" t="s">
        <v>185</v>
      </c>
      <c r="B57" t="s">
        <v>48</v>
      </c>
      <c r="C57">
        <v>72542.899999999994</v>
      </c>
      <c r="D57">
        <v>69711.600000000006</v>
      </c>
      <c r="E57" s="34">
        <f t="shared" si="1"/>
        <v>-3.902931920284395E-2</v>
      </c>
    </row>
    <row r="58" spans="1:5">
      <c r="A58" t="s">
        <v>186</v>
      </c>
      <c r="B58" t="s">
        <v>49</v>
      </c>
      <c r="C58">
        <v>303891.20000000001</v>
      </c>
      <c r="D58">
        <v>291715.8</v>
      </c>
      <c r="E58" s="34">
        <f t="shared" si="1"/>
        <v>-4.0064996946275584E-2</v>
      </c>
    </row>
    <row r="59" spans="1:5">
      <c r="A59" t="s">
        <v>187</v>
      </c>
      <c r="B59" t="s">
        <v>50</v>
      </c>
      <c r="C59">
        <v>38628.400000000001</v>
      </c>
      <c r="D59">
        <v>36256.699999999997</v>
      </c>
      <c r="E59" s="34">
        <f t="shared" si="1"/>
        <v>-6.1397831647181975E-2</v>
      </c>
    </row>
    <row r="60" spans="1:5">
      <c r="E60" s="34"/>
    </row>
    <row r="61" spans="1:5" ht="19.5">
      <c r="A61" s="43" t="s">
        <v>192</v>
      </c>
    </row>
    <row r="62" spans="1:5">
      <c r="A62" s="44" t="s">
        <v>252</v>
      </c>
    </row>
    <row r="63" spans="1:5">
      <c r="A63" s="44"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61E8-8EC4-46FF-BF54-80A3D0A94438}">
  <dimension ref="A1:O33"/>
  <sheetViews>
    <sheetView topLeftCell="D1" zoomScale="130" zoomScaleNormal="130" workbookViewId="0">
      <pane ySplit="2" topLeftCell="A5" activePane="bottomLeft" state="frozen"/>
      <selection pane="bottomLeft" activeCell="D13" sqref="D13"/>
    </sheetView>
  </sheetViews>
  <sheetFormatPr defaultColWidth="8.7109375" defaultRowHeight="15"/>
  <cols>
    <col min="1" max="1" width="9" customWidth="1"/>
    <col min="2" max="2" width="8.28515625" customWidth="1"/>
    <col min="3" max="3" width="18.140625" customWidth="1"/>
    <col min="4" max="4" width="58" customWidth="1"/>
    <col min="5" max="5" width="15.42578125" customWidth="1"/>
    <col min="6" max="6" width="11.42578125" hidden="1" customWidth="1"/>
    <col min="7" max="7" width="11" hidden="1" customWidth="1"/>
    <col min="8" max="8" width="11" customWidth="1"/>
    <col min="9" max="9" width="15.42578125" customWidth="1"/>
    <col min="10" max="10" width="34.42578125" customWidth="1"/>
    <col min="11" max="11" width="39.85546875" customWidth="1"/>
    <col min="12" max="12" width="30" customWidth="1"/>
  </cols>
  <sheetData>
    <row r="1" spans="1:15" ht="22.5">
      <c r="D1" s="328" t="s">
        <v>493</v>
      </c>
    </row>
    <row r="2" spans="1:15">
      <c r="A2" t="s">
        <v>53</v>
      </c>
      <c r="B2" t="s">
        <v>71</v>
      </c>
      <c r="C2" t="s">
        <v>54</v>
      </c>
      <c r="D2" t="s">
        <v>70</v>
      </c>
      <c r="E2" t="s">
        <v>58</v>
      </c>
      <c r="F2" t="s">
        <v>80</v>
      </c>
      <c r="G2" t="s">
        <v>51</v>
      </c>
      <c r="H2" t="s">
        <v>77</v>
      </c>
      <c r="I2" t="s">
        <v>76</v>
      </c>
      <c r="J2" t="s">
        <v>55</v>
      </c>
      <c r="K2" t="s">
        <v>72</v>
      </c>
      <c r="L2" t="s">
        <v>256</v>
      </c>
    </row>
    <row r="3" spans="1:15">
      <c r="A3" t="s">
        <v>52</v>
      </c>
      <c r="B3" s="247">
        <v>2025</v>
      </c>
      <c r="C3" t="s">
        <v>56</v>
      </c>
      <c r="D3" t="s">
        <v>201</v>
      </c>
      <c r="E3" s="268">
        <v>9.2118538385857615E-4</v>
      </c>
      <c r="H3" t="s">
        <v>79</v>
      </c>
      <c r="I3" t="s">
        <v>439</v>
      </c>
      <c r="J3" s="24" t="s">
        <v>203</v>
      </c>
      <c r="K3" t="s">
        <v>241</v>
      </c>
      <c r="L3" s="24"/>
      <c r="O3" s="3"/>
    </row>
    <row r="4" spans="1:15">
      <c r="A4" s="25" t="s">
        <v>52</v>
      </c>
      <c r="B4" s="25">
        <v>2025</v>
      </c>
      <c r="C4" s="25" t="s">
        <v>65</v>
      </c>
      <c r="D4" s="57" t="s">
        <v>64</v>
      </c>
      <c r="E4" s="207">
        <v>2.3020873736057768E-2</v>
      </c>
      <c r="F4" s="25"/>
      <c r="G4" s="25"/>
      <c r="H4" s="25" t="s">
        <v>78</v>
      </c>
      <c r="I4" s="302" t="s">
        <v>276</v>
      </c>
      <c r="J4" s="56" t="s">
        <v>111</v>
      </c>
      <c r="K4" s="25"/>
      <c r="L4" s="58"/>
    </row>
    <row r="5" spans="1:15">
      <c r="A5" t="s">
        <v>52</v>
      </c>
      <c r="B5" s="247">
        <v>2025</v>
      </c>
      <c r="C5" t="s">
        <v>56</v>
      </c>
      <c r="D5" s="7" t="s">
        <v>63</v>
      </c>
      <c r="E5" s="179">
        <v>9.2285654524595778E-3</v>
      </c>
      <c r="F5" s="302"/>
      <c r="G5" s="302"/>
      <c r="H5" s="25" t="s">
        <v>79</v>
      </c>
      <c r="I5" s="303" t="s">
        <v>459</v>
      </c>
      <c r="J5" s="24" t="s">
        <v>237</v>
      </c>
      <c r="K5" t="s">
        <v>122</v>
      </c>
      <c r="M5" s="3"/>
    </row>
    <row r="6" spans="1:15">
      <c r="A6" t="s">
        <v>52</v>
      </c>
      <c r="B6" s="247">
        <v>2024</v>
      </c>
      <c r="C6" t="s">
        <v>65</v>
      </c>
      <c r="D6" s="7" t="s">
        <v>267</v>
      </c>
      <c r="E6" s="207">
        <v>4.5741550241421673E-2</v>
      </c>
      <c r="H6" t="s">
        <v>78</v>
      </c>
      <c r="J6" s="24" t="s">
        <v>130</v>
      </c>
      <c r="K6" t="s">
        <v>204</v>
      </c>
    </row>
    <row r="7" spans="1:15">
      <c r="A7" t="s">
        <v>52</v>
      </c>
      <c r="B7" s="247">
        <v>2024</v>
      </c>
      <c r="C7" t="s">
        <v>69</v>
      </c>
      <c r="D7" s="7" t="s">
        <v>208</v>
      </c>
      <c r="E7" s="54">
        <v>9.812042343123991E-3</v>
      </c>
      <c r="H7" t="s">
        <v>78</v>
      </c>
      <c r="I7" s="25"/>
      <c r="J7" s="24" t="s">
        <v>92</v>
      </c>
      <c r="K7" t="s">
        <v>217</v>
      </c>
    </row>
    <row r="8" spans="1:15">
      <c r="A8" t="s">
        <v>52</v>
      </c>
      <c r="B8" s="247">
        <v>2024</v>
      </c>
      <c r="C8" t="s">
        <v>65</v>
      </c>
      <c r="D8" s="7" t="s">
        <v>67</v>
      </c>
      <c r="E8" s="54">
        <v>2.796190356213921E-2</v>
      </c>
      <c r="H8" t="s">
        <v>78</v>
      </c>
      <c r="J8" s="24" t="s">
        <v>130</v>
      </c>
      <c r="K8" t="s">
        <v>243</v>
      </c>
    </row>
    <row r="9" spans="1:15">
      <c r="A9" t="s">
        <v>52</v>
      </c>
      <c r="B9" s="247">
        <v>2024</v>
      </c>
      <c r="C9" t="s">
        <v>66</v>
      </c>
      <c r="D9" s="7" t="s">
        <v>59</v>
      </c>
      <c r="E9" s="46">
        <v>0.51600000000000001</v>
      </c>
      <c r="H9" t="s">
        <v>78</v>
      </c>
      <c r="J9" s="24" t="s">
        <v>203</v>
      </c>
      <c r="K9" s="15" t="s">
        <v>247</v>
      </c>
      <c r="M9" s="304"/>
      <c r="N9" s="304"/>
    </row>
    <row r="10" spans="1:15">
      <c r="A10" t="s">
        <v>52</v>
      </c>
      <c r="B10" s="247">
        <v>2023</v>
      </c>
      <c r="C10" t="s">
        <v>66</v>
      </c>
      <c r="D10" s="7" t="s">
        <v>62</v>
      </c>
      <c r="E10" s="54">
        <v>4.7E-2</v>
      </c>
      <c r="H10" t="s">
        <v>78</v>
      </c>
      <c r="J10" s="24" t="s">
        <v>91</v>
      </c>
      <c r="K10" t="s">
        <v>387</v>
      </c>
    </row>
    <row r="11" spans="1:15">
      <c r="A11" s="25" t="s">
        <v>52</v>
      </c>
      <c r="B11" s="305">
        <v>2025</v>
      </c>
      <c r="C11" s="25" t="s">
        <v>65</v>
      </c>
      <c r="D11" s="324" t="s">
        <v>210</v>
      </c>
      <c r="E11" s="3">
        <v>3.6844574326525992E-2</v>
      </c>
      <c r="F11" s="25"/>
      <c r="G11" s="25"/>
      <c r="H11" s="25" t="s">
        <v>79</v>
      </c>
      <c r="I11" s="25" t="s">
        <v>459</v>
      </c>
      <c r="J11" s="24" t="s">
        <v>111</v>
      </c>
    </row>
    <row r="12" spans="1:15">
      <c r="A12" t="s">
        <v>52</v>
      </c>
      <c r="B12" s="247">
        <v>2025</v>
      </c>
      <c r="C12" t="s">
        <v>65</v>
      </c>
      <c r="D12" s="325" t="s">
        <v>218</v>
      </c>
      <c r="E12" s="54">
        <v>3.7999999999999999E-2</v>
      </c>
      <c r="H12" t="s">
        <v>229</v>
      </c>
      <c r="I12" t="s">
        <v>470</v>
      </c>
      <c r="J12" s="24" t="s">
        <v>130</v>
      </c>
      <c r="K12" t="s">
        <v>223</v>
      </c>
    </row>
    <row r="13" spans="1:15">
      <c r="A13" t="s">
        <v>52</v>
      </c>
      <c r="B13" s="247">
        <v>2025</v>
      </c>
      <c r="C13" t="s">
        <v>56</v>
      </c>
      <c r="D13" s="7" t="s">
        <v>232</v>
      </c>
      <c r="E13" s="306">
        <v>29116000</v>
      </c>
      <c r="H13" t="s">
        <v>79</v>
      </c>
      <c r="I13" t="s">
        <v>484</v>
      </c>
      <c r="J13" s="24" t="s">
        <v>231</v>
      </c>
      <c r="K13" t="s">
        <v>241</v>
      </c>
      <c r="L13" s="24" t="s">
        <v>231</v>
      </c>
    </row>
    <row r="14" spans="1:15">
      <c r="A14" t="s">
        <v>52</v>
      </c>
      <c r="B14" s="247">
        <v>2025</v>
      </c>
      <c r="C14" t="s">
        <v>56</v>
      </c>
      <c r="D14" s="7" t="s">
        <v>279</v>
      </c>
      <c r="E14" s="307">
        <v>4.2999999999999997E-2</v>
      </c>
      <c r="H14" t="s">
        <v>79</v>
      </c>
      <c r="I14" t="s">
        <v>459</v>
      </c>
      <c r="J14" s="24" t="s">
        <v>203</v>
      </c>
      <c r="K14" t="s">
        <v>280</v>
      </c>
      <c r="L14" s="24" t="s">
        <v>257</v>
      </c>
    </row>
    <row r="15" spans="1:15">
      <c r="A15" t="s">
        <v>52</v>
      </c>
      <c r="B15" s="247">
        <v>2025</v>
      </c>
      <c r="C15" t="s">
        <v>56</v>
      </c>
      <c r="D15" s="7" t="s">
        <v>83</v>
      </c>
      <c r="E15" s="59">
        <v>0.623</v>
      </c>
      <c r="H15" t="s">
        <v>79</v>
      </c>
      <c r="I15" s="25" t="s">
        <v>484</v>
      </c>
      <c r="J15" s="24" t="s">
        <v>238</v>
      </c>
      <c r="K15" s="27" t="s">
        <v>240</v>
      </c>
      <c r="L15" s="27" t="s">
        <v>257</v>
      </c>
    </row>
    <row r="16" spans="1:15">
      <c r="A16" t="s">
        <v>52</v>
      </c>
      <c r="B16" s="247">
        <v>2024</v>
      </c>
      <c r="C16" t="s">
        <v>65</v>
      </c>
      <c r="D16" s="7" t="s">
        <v>84</v>
      </c>
      <c r="E16" s="32">
        <v>73204</v>
      </c>
      <c r="H16" t="s">
        <v>78</v>
      </c>
      <c r="J16" s="24" t="s">
        <v>130</v>
      </c>
      <c r="K16" t="s">
        <v>332</v>
      </c>
    </row>
    <row r="17" spans="1:15">
      <c r="A17" t="s">
        <v>52</v>
      </c>
      <c r="B17" s="247">
        <v>2024</v>
      </c>
      <c r="C17" t="s">
        <v>65</v>
      </c>
      <c r="D17" s="7" t="s">
        <v>441</v>
      </c>
      <c r="E17" s="214">
        <v>68521.817354516039</v>
      </c>
      <c r="H17" t="s">
        <v>78</v>
      </c>
      <c r="J17" s="24" t="s">
        <v>130</v>
      </c>
      <c r="K17" t="s">
        <v>451</v>
      </c>
    </row>
    <row r="18" spans="1:15">
      <c r="A18" t="s">
        <v>52</v>
      </c>
      <c r="B18">
        <v>2024</v>
      </c>
      <c r="C18" t="s">
        <v>69</v>
      </c>
      <c r="D18" s="7" t="s">
        <v>85</v>
      </c>
      <c r="E18" s="54">
        <v>0.121</v>
      </c>
      <c r="H18" t="s">
        <v>78</v>
      </c>
      <c r="J18" s="24" t="s">
        <v>92</v>
      </c>
      <c r="K18" t="s">
        <v>313</v>
      </c>
    </row>
    <row r="19" spans="1:15">
      <c r="A19" t="s">
        <v>52</v>
      </c>
      <c r="B19">
        <v>2024</v>
      </c>
      <c r="C19" t="s">
        <v>69</v>
      </c>
      <c r="D19" s="7" t="s">
        <v>60</v>
      </c>
      <c r="E19" s="54">
        <v>0.36799999999999999</v>
      </c>
      <c r="H19" t="s">
        <v>78</v>
      </c>
      <c r="J19" s="24" t="s">
        <v>92</v>
      </c>
      <c r="K19" t="s">
        <v>317</v>
      </c>
    </row>
    <row r="20" spans="1:15">
      <c r="A20" t="s">
        <v>52</v>
      </c>
      <c r="B20">
        <v>2024</v>
      </c>
      <c r="C20" t="s">
        <v>69</v>
      </c>
      <c r="D20" s="7" t="s">
        <v>61</v>
      </c>
      <c r="E20" s="46">
        <v>0.89900000000000002</v>
      </c>
      <c r="H20" t="s">
        <v>78</v>
      </c>
      <c r="J20" s="24" t="s">
        <v>92</v>
      </c>
      <c r="K20" t="s">
        <v>317</v>
      </c>
    </row>
    <row r="21" spans="1:15">
      <c r="A21" t="s">
        <v>52</v>
      </c>
      <c r="B21" s="247">
        <v>2024</v>
      </c>
      <c r="C21" t="s">
        <v>56</v>
      </c>
      <c r="D21" s="326" t="s">
        <v>235</v>
      </c>
      <c r="E21" s="207">
        <v>0.22324112126602466</v>
      </c>
      <c r="F21" s="302"/>
      <c r="G21" s="302"/>
      <c r="H21" s="25" t="s">
        <v>79</v>
      </c>
      <c r="I21" s="25" t="s">
        <v>484</v>
      </c>
      <c r="J21" s="24" t="s">
        <v>203</v>
      </c>
      <c r="K21" t="s">
        <v>234</v>
      </c>
    </row>
    <row r="22" spans="1:15" s="302" customFormat="1">
      <c r="A22" t="s">
        <v>52</v>
      </c>
      <c r="B22" s="247">
        <v>2025</v>
      </c>
      <c r="C22" t="s">
        <v>56</v>
      </c>
      <c r="D22" s="7" t="s">
        <v>281</v>
      </c>
      <c r="E22" s="207">
        <v>0.02</v>
      </c>
      <c r="F22"/>
      <c r="G22"/>
      <c r="H22" t="s">
        <v>79</v>
      </c>
      <c r="I22" t="s">
        <v>459</v>
      </c>
      <c r="J22" s="24" t="s">
        <v>203</v>
      </c>
      <c r="K22" t="s">
        <v>280</v>
      </c>
      <c r="L22" t="s">
        <v>257</v>
      </c>
    </row>
    <row r="23" spans="1:15">
      <c r="A23" t="s">
        <v>52</v>
      </c>
      <c r="B23" s="247">
        <v>2022</v>
      </c>
      <c r="C23" t="s">
        <v>66</v>
      </c>
      <c r="D23" s="7" t="s">
        <v>68</v>
      </c>
      <c r="E23" s="214">
        <v>14184.852120288697</v>
      </c>
      <c r="H23" t="s">
        <v>78</v>
      </c>
      <c r="J23" s="24" t="s">
        <v>92</v>
      </c>
      <c r="K23" t="s">
        <v>248</v>
      </c>
    </row>
    <row r="24" spans="1:15">
      <c r="A24" t="s">
        <v>52</v>
      </c>
      <c r="B24" s="247">
        <v>2024</v>
      </c>
      <c r="C24" t="s">
        <v>65</v>
      </c>
      <c r="D24" s="57" t="s">
        <v>86</v>
      </c>
      <c r="E24" s="206">
        <v>29184890</v>
      </c>
      <c r="H24" t="s">
        <v>78</v>
      </c>
      <c r="J24" s="24" t="s">
        <v>130</v>
      </c>
      <c r="K24" t="s">
        <v>244</v>
      </c>
    </row>
    <row r="25" spans="1:15">
      <c r="A25" t="s">
        <v>52</v>
      </c>
      <c r="B25" s="247">
        <v>2025</v>
      </c>
      <c r="C25" t="s">
        <v>56</v>
      </c>
      <c r="D25" s="7" t="s">
        <v>87</v>
      </c>
      <c r="E25" s="208">
        <v>159540000</v>
      </c>
      <c r="F25" s="302"/>
      <c r="G25" s="302"/>
      <c r="H25" s="25" t="s">
        <v>79</v>
      </c>
      <c r="I25" s="25" t="s">
        <v>484</v>
      </c>
      <c r="J25" s="24" t="s">
        <v>239</v>
      </c>
      <c r="K25" s="27" t="s">
        <v>241</v>
      </c>
      <c r="L25" t="s">
        <v>257</v>
      </c>
    </row>
    <row r="26" spans="1:15">
      <c r="A26" t="s">
        <v>52</v>
      </c>
      <c r="B26" s="247">
        <v>2025</v>
      </c>
      <c r="C26" t="s">
        <v>56</v>
      </c>
      <c r="D26" s="7" t="s">
        <v>88</v>
      </c>
      <c r="E26" s="327">
        <v>4.2999999999999997E-2</v>
      </c>
      <c r="H26" t="s">
        <v>79</v>
      </c>
      <c r="I26" t="s">
        <v>484</v>
      </c>
      <c r="J26" s="24" t="s">
        <v>203</v>
      </c>
      <c r="K26" s="26" t="s">
        <v>242</v>
      </c>
    </row>
    <row r="27" spans="1:15">
      <c r="A27" t="s">
        <v>52</v>
      </c>
      <c r="B27" s="247">
        <v>2025</v>
      </c>
      <c r="C27" t="s">
        <v>56</v>
      </c>
      <c r="D27" s="7" t="s">
        <v>394</v>
      </c>
      <c r="E27" s="308">
        <v>1.0076591004038435</v>
      </c>
      <c r="H27" t="s">
        <v>79</v>
      </c>
      <c r="I27" t="s">
        <v>459</v>
      </c>
      <c r="J27" s="24" t="s">
        <v>203</v>
      </c>
      <c r="K27" t="s">
        <v>280</v>
      </c>
      <c r="L27" t="s">
        <v>257</v>
      </c>
    </row>
    <row r="29" spans="1:15">
      <c r="E29" s="87"/>
    </row>
    <row r="30" spans="1:15">
      <c r="E30" s="309"/>
    </row>
    <row r="31" spans="1:15">
      <c r="J31" s="46"/>
    </row>
    <row r="32" spans="1:15">
      <c r="H32" s="85"/>
      <c r="I32" s="85"/>
      <c r="J32" s="114"/>
      <c r="O32" s="75"/>
    </row>
    <row r="33" spans="5:9" ht="16.5">
      <c r="E33" s="310"/>
      <c r="F33" s="310"/>
      <c r="I33" s="3"/>
    </row>
  </sheetData>
  <sortState xmlns:xlrd2="http://schemas.microsoft.com/office/spreadsheetml/2017/richdata2" ref="A3:L26">
    <sortCondition ref="D3:D26"/>
  </sortState>
  <phoneticPr fontId="47" type="noConversion"/>
  <conditionalFormatting sqref="E3">
    <cfRule type="cellIs" dxfId="4" priority="2" operator="lessThan">
      <formula>0</formula>
    </cfRule>
  </conditionalFormatting>
  <hyperlinks>
    <hyperlink ref="J12" r:id="rId1" xr:uid="{EBC61DFB-554E-4A0B-8945-E5AA08BE300B}"/>
    <hyperlink ref="J21" r:id="rId2" xr:uid="{9F87742B-8649-4CD3-865D-776A47DAF2DA}"/>
    <hyperlink ref="J4" r:id="rId3" xr:uid="{15C607FC-F16C-4275-BDF7-8B3564070665}"/>
    <hyperlink ref="J5" r:id="rId4" xr:uid="{55E26811-7C2A-48C0-8F1D-9BB72EEC4A7C}"/>
    <hyperlink ref="J15" r:id="rId5" xr:uid="{CCDB25A2-2822-429B-BA74-8435478BD489}"/>
    <hyperlink ref="J25" r:id="rId6" xr:uid="{847EB2B4-CE46-4266-941C-DFF11C43AE6F}"/>
    <hyperlink ref="J26" r:id="rId7" xr:uid="{CE4ED2B4-5737-401B-ADEC-BC5A9AA40EC5}"/>
    <hyperlink ref="J24" r:id="rId8" xr:uid="{B8ACFB13-63C4-4DBA-8FF9-6F87287440D4}"/>
    <hyperlink ref="J16" r:id="rId9" xr:uid="{34327E6F-5D4B-4F3F-9961-D2118A7C0B4F}"/>
    <hyperlink ref="J9" r:id="rId10" xr:uid="{018A2622-3D92-4087-99FD-1AF88C38B492}"/>
    <hyperlink ref="J23" r:id="rId11" xr:uid="{E71DE97E-3E95-4165-8E28-3B72CA773663}"/>
    <hyperlink ref="J3" r:id="rId12" xr:uid="{C5A072D7-0DBD-495A-B5D8-AADA5A9ADE31}"/>
    <hyperlink ref="J6" r:id="rId13" xr:uid="{F2A150A5-9AC7-44A8-97BA-08AC019A6E1B}"/>
    <hyperlink ref="J7" r:id="rId14" xr:uid="{8C30DF8D-29D4-44F6-B5DD-8D50ACBE3564}"/>
    <hyperlink ref="J11" r:id="rId15" xr:uid="{B747E404-B378-4EB9-9CB1-D945EAAFBC49}"/>
    <hyperlink ref="L13" r:id="rId16" xr:uid="{C3F46390-1BF9-4404-9A08-3C0B58EFC12F}"/>
    <hyperlink ref="J10" r:id="rId17" xr:uid="{4798F661-1FF7-4B09-9BC9-0FA04D183AF7}"/>
    <hyperlink ref="J14" r:id="rId18" xr:uid="{81BC8CBC-DC87-4B70-9D08-1E6CC4F97033}"/>
    <hyperlink ref="J22" r:id="rId19" location="jlt_jltst_tbl1.f.p" xr:uid="{F8AF35A6-5AEA-4345-A8CF-F15E724969D1}"/>
    <hyperlink ref="J27" r:id="rId20" xr:uid="{DD924A73-2B78-4457-B1C6-405514E5DA87}"/>
    <hyperlink ref="J13" r:id="rId21" xr:uid="{8CB662B1-263F-4FD5-B381-5EF76DEAF14D}"/>
    <hyperlink ref="J18" r:id="rId22" xr:uid="{D7E6A7C3-32DF-4654-94FA-BC73F593A2D3}"/>
    <hyperlink ref="J19" r:id="rId23" xr:uid="{6009B46E-7D88-4D4D-BE72-E1C1684E1EFA}"/>
    <hyperlink ref="J20" r:id="rId24" xr:uid="{B64860B4-BA30-4762-818E-26DAC3DB22A3}"/>
    <hyperlink ref="J8" r:id="rId25" xr:uid="{2F74F7FD-EDE7-470E-9C0C-7BCE712593FE}"/>
    <hyperlink ref="J17" r:id="rId26" xr:uid="{44F38B16-4F8E-4FB9-AA32-1FB34A2DEC88}"/>
  </hyperlinks>
  <pageMargins left="0.7" right="0.7" top="0.75" bottom="0.75" header="0.3" footer="0.3"/>
  <pageSetup orientation="portrait" r:id="rId27"/>
  <tableParts count="1">
    <tablePart r:id="rId28"/>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3DA36-C5C2-4213-A8E1-53382F33A0AE}">
  <dimension ref="A1:I76"/>
  <sheetViews>
    <sheetView workbookViewId="0">
      <selection activeCell="E7" sqref="E7"/>
    </sheetView>
  </sheetViews>
  <sheetFormatPr defaultColWidth="9.140625" defaultRowHeight="15"/>
  <cols>
    <col min="2" max="2" width="22.7109375" customWidth="1"/>
    <col min="7" max="7" width="26.140625" customWidth="1"/>
    <col min="11" max="18" width="8.7109375" customWidth="1"/>
  </cols>
  <sheetData>
    <row r="1" spans="1:9" ht="18.75">
      <c r="A1" s="266" t="s">
        <v>463</v>
      </c>
      <c r="I1" s="7" t="s">
        <v>220</v>
      </c>
    </row>
    <row r="2" spans="1:9" ht="17.25">
      <c r="A2" s="267" t="s">
        <v>464</v>
      </c>
    </row>
    <row r="3" spans="1:9">
      <c r="A3" t="s">
        <v>130</v>
      </c>
    </row>
    <row r="4" spans="1:9">
      <c r="A4" s="339" t="s">
        <v>131</v>
      </c>
      <c r="B4" s="339"/>
      <c r="C4" s="339"/>
      <c r="D4" s="339"/>
      <c r="F4">
        <v>100</v>
      </c>
      <c r="I4" t="s">
        <v>221</v>
      </c>
    </row>
    <row r="5" spans="1:9">
      <c r="I5" s="8" t="s">
        <v>222</v>
      </c>
    </row>
    <row r="6" spans="1:9">
      <c r="A6" s="263" t="s">
        <v>132</v>
      </c>
      <c r="B6" s="263" t="s">
        <v>133</v>
      </c>
      <c r="C6" s="263" t="s">
        <v>465</v>
      </c>
      <c r="D6" s="263" t="s">
        <v>466</v>
      </c>
      <c r="I6" s="28" t="s">
        <v>223</v>
      </c>
    </row>
    <row r="7" spans="1:9">
      <c r="A7" t="s">
        <v>136</v>
      </c>
      <c r="B7" t="s">
        <v>225</v>
      </c>
      <c r="C7">
        <v>-0.6</v>
      </c>
      <c r="D7">
        <v>3.8</v>
      </c>
      <c r="E7" s="22">
        <f>D7/F$4</f>
        <v>3.7999999999999999E-2</v>
      </c>
    </row>
    <row r="8" spans="1:9">
      <c r="E8" s="22"/>
      <c r="I8" s="29" t="s">
        <v>224</v>
      </c>
    </row>
    <row r="9" spans="1:9">
      <c r="A9" t="s">
        <v>137</v>
      </c>
      <c r="B9" t="s">
        <v>0</v>
      </c>
      <c r="C9">
        <v>-0.7</v>
      </c>
      <c r="D9">
        <v>1.2</v>
      </c>
      <c r="E9" s="22">
        <f t="shared" ref="E9:E40" si="0">D9/F$4</f>
        <v>1.2E-2</v>
      </c>
      <c r="I9" s="30"/>
    </row>
    <row r="10" spans="1:9">
      <c r="A10" t="s">
        <v>138</v>
      </c>
      <c r="B10" t="s">
        <v>1</v>
      </c>
      <c r="C10">
        <v>1.8</v>
      </c>
      <c r="D10">
        <v>2</v>
      </c>
      <c r="E10" s="22">
        <f t="shared" si="0"/>
        <v>0.02</v>
      </c>
    </row>
    <row r="11" spans="1:9">
      <c r="A11" t="s">
        <v>139</v>
      </c>
      <c r="B11" t="s">
        <v>2</v>
      </c>
      <c r="C11">
        <v>-3.8</v>
      </c>
      <c r="D11">
        <v>3.6</v>
      </c>
      <c r="E11" s="22">
        <f t="shared" si="0"/>
        <v>3.6000000000000004E-2</v>
      </c>
    </row>
    <row r="12" spans="1:9">
      <c r="A12" t="s">
        <v>140</v>
      </c>
      <c r="B12" t="s">
        <v>3</v>
      </c>
      <c r="C12">
        <v>0.8</v>
      </c>
      <c r="D12">
        <v>-1.1000000000000001</v>
      </c>
      <c r="E12" s="22">
        <f t="shared" si="0"/>
        <v>-1.1000000000000001E-2</v>
      </c>
    </row>
    <row r="13" spans="1:9">
      <c r="A13" t="s">
        <v>141</v>
      </c>
      <c r="B13" t="s">
        <v>4</v>
      </c>
      <c r="C13">
        <v>0</v>
      </c>
      <c r="D13">
        <v>4.3</v>
      </c>
      <c r="E13" s="22">
        <f t="shared" si="0"/>
        <v>4.2999999999999997E-2</v>
      </c>
    </row>
    <row r="14" spans="1:9">
      <c r="A14" t="s">
        <v>142</v>
      </c>
      <c r="B14" t="s">
        <v>5</v>
      </c>
      <c r="C14">
        <v>-1.1000000000000001</v>
      </c>
      <c r="D14">
        <v>3.5</v>
      </c>
      <c r="E14" s="22">
        <f t="shared" si="0"/>
        <v>3.5000000000000003E-2</v>
      </c>
    </row>
    <row r="15" spans="1:9">
      <c r="A15" t="s">
        <v>143</v>
      </c>
      <c r="B15" t="s">
        <v>6</v>
      </c>
      <c r="C15">
        <v>0.3</v>
      </c>
      <c r="D15">
        <v>4.5999999999999996</v>
      </c>
      <c r="E15" s="22">
        <f t="shared" si="0"/>
        <v>4.5999999999999999E-2</v>
      </c>
    </row>
    <row r="16" spans="1:9">
      <c r="A16" t="s">
        <v>144</v>
      </c>
      <c r="B16" t="s">
        <v>7</v>
      </c>
      <c r="C16">
        <v>0.8</v>
      </c>
      <c r="D16">
        <v>3.2</v>
      </c>
      <c r="E16" s="22">
        <f t="shared" si="0"/>
        <v>3.2000000000000001E-2</v>
      </c>
    </row>
    <row r="17" spans="1:5">
      <c r="A17" t="s">
        <v>145</v>
      </c>
      <c r="B17" t="s">
        <v>8</v>
      </c>
      <c r="C17">
        <v>-2.5</v>
      </c>
      <c r="D17">
        <v>0</v>
      </c>
      <c r="E17" s="22">
        <f t="shared" si="0"/>
        <v>0</v>
      </c>
    </row>
    <row r="18" spans="1:5">
      <c r="A18" t="s">
        <v>146</v>
      </c>
      <c r="B18" t="s">
        <v>9</v>
      </c>
      <c r="C18">
        <v>2.6</v>
      </c>
      <c r="D18">
        <v>3.3</v>
      </c>
      <c r="E18" s="22">
        <f t="shared" si="0"/>
        <v>3.3000000000000002E-2</v>
      </c>
    </row>
    <row r="19" spans="1:5">
      <c r="A19" t="s">
        <v>147</v>
      </c>
      <c r="B19" t="s">
        <v>10</v>
      </c>
      <c r="C19">
        <v>-0.9</v>
      </c>
      <c r="D19">
        <v>2.8</v>
      </c>
      <c r="E19" s="22">
        <f t="shared" si="0"/>
        <v>2.7999999999999997E-2</v>
      </c>
    </row>
    <row r="20" spans="1:5">
      <c r="A20" t="s">
        <v>148</v>
      </c>
      <c r="B20" t="s">
        <v>11</v>
      </c>
      <c r="C20">
        <v>4.0999999999999996</v>
      </c>
      <c r="D20">
        <v>0.4</v>
      </c>
      <c r="E20" s="22">
        <f t="shared" si="0"/>
        <v>4.0000000000000001E-3</v>
      </c>
    </row>
    <row r="21" spans="1:5">
      <c r="A21" t="s">
        <v>149</v>
      </c>
      <c r="B21" t="s">
        <v>12</v>
      </c>
      <c r="C21">
        <v>-3.7</v>
      </c>
      <c r="D21">
        <v>3.2</v>
      </c>
      <c r="E21" s="22">
        <f t="shared" si="0"/>
        <v>3.2000000000000001E-2</v>
      </c>
    </row>
    <row r="22" spans="1:5">
      <c r="A22" t="s">
        <v>150</v>
      </c>
      <c r="B22" t="s">
        <v>13</v>
      </c>
      <c r="C22">
        <v>-1.1000000000000001</v>
      </c>
      <c r="D22">
        <v>4.8</v>
      </c>
      <c r="E22" s="22">
        <f t="shared" si="0"/>
        <v>4.8000000000000001E-2</v>
      </c>
    </row>
    <row r="23" spans="1:5">
      <c r="A23" t="s">
        <v>151</v>
      </c>
      <c r="B23" t="s">
        <v>14</v>
      </c>
      <c r="C23">
        <v>2.2999999999999998</v>
      </c>
      <c r="D23">
        <v>3.1</v>
      </c>
      <c r="E23" s="22">
        <f t="shared" si="0"/>
        <v>3.1E-2</v>
      </c>
    </row>
    <row r="24" spans="1:5">
      <c r="A24" t="s">
        <v>152</v>
      </c>
      <c r="B24" t="s">
        <v>15</v>
      </c>
      <c r="C24">
        <v>-1.2</v>
      </c>
      <c r="D24">
        <v>3.7</v>
      </c>
      <c r="E24" s="22">
        <f t="shared" si="0"/>
        <v>3.7000000000000005E-2</v>
      </c>
    </row>
    <row r="25" spans="1:5">
      <c r="A25" t="s">
        <v>153</v>
      </c>
      <c r="B25" t="s">
        <v>16</v>
      </c>
      <c r="C25">
        <v>-2.6</v>
      </c>
      <c r="D25">
        <v>6.7</v>
      </c>
      <c r="E25" s="22">
        <f t="shared" si="0"/>
        <v>6.7000000000000004E-2</v>
      </c>
    </row>
    <row r="26" spans="1:5">
      <c r="A26" t="s">
        <v>154</v>
      </c>
      <c r="B26" t="s">
        <v>17</v>
      </c>
      <c r="C26">
        <v>-3.3</v>
      </c>
      <c r="D26">
        <v>4.5999999999999996</v>
      </c>
      <c r="E26" s="22">
        <f t="shared" si="0"/>
        <v>4.5999999999999999E-2</v>
      </c>
    </row>
    <row r="27" spans="1:5">
      <c r="A27" t="s">
        <v>155</v>
      </c>
      <c r="B27" t="s">
        <v>18</v>
      </c>
      <c r="C27">
        <v>-2.2999999999999998</v>
      </c>
      <c r="D27">
        <v>4</v>
      </c>
      <c r="E27" s="22">
        <f t="shared" si="0"/>
        <v>0.04</v>
      </c>
    </row>
    <row r="28" spans="1:5">
      <c r="A28" t="s">
        <v>156</v>
      </c>
      <c r="B28" t="s">
        <v>19</v>
      </c>
      <c r="C28">
        <v>-4.5999999999999996</v>
      </c>
      <c r="D28">
        <v>2.4</v>
      </c>
      <c r="E28" s="22">
        <f t="shared" si="0"/>
        <v>2.4E-2</v>
      </c>
    </row>
    <row r="29" spans="1:5">
      <c r="A29" t="s">
        <v>157</v>
      </c>
      <c r="B29" t="s">
        <v>20</v>
      </c>
      <c r="C29">
        <v>-2.1</v>
      </c>
      <c r="D29">
        <v>1.4</v>
      </c>
      <c r="E29" s="22">
        <f t="shared" si="0"/>
        <v>1.3999999999999999E-2</v>
      </c>
    </row>
    <row r="30" spans="1:5">
      <c r="A30" t="s">
        <v>158</v>
      </c>
      <c r="B30" t="s">
        <v>21</v>
      </c>
      <c r="C30">
        <v>4.2</v>
      </c>
      <c r="D30">
        <v>4.5</v>
      </c>
      <c r="E30" s="22">
        <f t="shared" si="0"/>
        <v>4.4999999999999998E-2</v>
      </c>
    </row>
    <row r="31" spans="1:5">
      <c r="A31" t="s">
        <v>159</v>
      </c>
      <c r="B31" t="s">
        <v>22</v>
      </c>
      <c r="C31">
        <v>-2.5</v>
      </c>
      <c r="D31">
        <v>3.6</v>
      </c>
      <c r="E31" s="22">
        <f t="shared" si="0"/>
        <v>3.6000000000000004E-2</v>
      </c>
    </row>
    <row r="32" spans="1:5">
      <c r="A32" s="5" t="s">
        <v>160</v>
      </c>
      <c r="B32" s="5" t="s">
        <v>23</v>
      </c>
      <c r="C32" s="5">
        <v>-1.1000000000000001</v>
      </c>
      <c r="D32" s="5">
        <v>3.4</v>
      </c>
      <c r="E32" s="60">
        <f t="shared" si="0"/>
        <v>3.4000000000000002E-2</v>
      </c>
    </row>
    <row r="33" spans="1:5">
      <c r="A33" t="s">
        <v>161</v>
      </c>
      <c r="B33" t="s">
        <v>24</v>
      </c>
      <c r="C33">
        <v>0.6</v>
      </c>
      <c r="D33">
        <v>-0.9</v>
      </c>
      <c r="E33" s="22">
        <f t="shared" si="0"/>
        <v>-9.0000000000000011E-3</v>
      </c>
    </row>
    <row r="34" spans="1:5">
      <c r="A34" t="s">
        <v>162</v>
      </c>
      <c r="B34" t="s">
        <v>25</v>
      </c>
      <c r="C34">
        <v>-2.2000000000000002</v>
      </c>
      <c r="D34">
        <v>3.1</v>
      </c>
      <c r="E34" s="22">
        <f t="shared" si="0"/>
        <v>3.1E-2</v>
      </c>
    </row>
    <row r="35" spans="1:5">
      <c r="A35" t="s">
        <v>163</v>
      </c>
      <c r="B35" t="s">
        <v>26</v>
      </c>
      <c r="C35">
        <v>-4</v>
      </c>
      <c r="D35">
        <v>3.5</v>
      </c>
      <c r="E35" s="22">
        <f t="shared" si="0"/>
        <v>3.5000000000000003E-2</v>
      </c>
    </row>
    <row r="36" spans="1:5">
      <c r="A36" t="s">
        <v>164</v>
      </c>
      <c r="B36" t="s">
        <v>27</v>
      </c>
      <c r="C36">
        <v>-1.7</v>
      </c>
      <c r="D36">
        <v>5.2</v>
      </c>
      <c r="E36" s="22">
        <f t="shared" si="0"/>
        <v>5.2000000000000005E-2</v>
      </c>
    </row>
    <row r="37" spans="1:5">
      <c r="A37" t="s">
        <v>165</v>
      </c>
      <c r="B37" t="s">
        <v>28</v>
      </c>
      <c r="C37">
        <v>-2.2000000000000002</v>
      </c>
      <c r="D37">
        <v>3.5</v>
      </c>
      <c r="E37" s="22">
        <f t="shared" si="0"/>
        <v>3.5000000000000003E-2</v>
      </c>
    </row>
    <row r="38" spans="1:5">
      <c r="A38" t="s">
        <v>166</v>
      </c>
      <c r="B38" t="s">
        <v>29</v>
      </c>
      <c r="C38">
        <v>2</v>
      </c>
      <c r="D38">
        <v>2</v>
      </c>
      <c r="E38" s="22">
        <f t="shared" si="0"/>
        <v>0.02</v>
      </c>
    </row>
    <row r="39" spans="1:5">
      <c r="A39" t="s">
        <v>167</v>
      </c>
      <c r="B39" t="s">
        <v>30</v>
      </c>
      <c r="C39">
        <v>0.4</v>
      </c>
      <c r="D39">
        <v>2.8</v>
      </c>
      <c r="E39" s="22">
        <f t="shared" si="0"/>
        <v>2.7999999999999997E-2</v>
      </c>
    </row>
    <row r="40" spans="1:5">
      <c r="A40" t="s">
        <v>168</v>
      </c>
      <c r="B40" t="s">
        <v>31</v>
      </c>
      <c r="C40">
        <v>-4.9000000000000004</v>
      </c>
      <c r="D40">
        <v>5.7</v>
      </c>
      <c r="E40" s="22">
        <f t="shared" si="0"/>
        <v>5.7000000000000002E-2</v>
      </c>
    </row>
    <row r="41" spans="1:5">
      <c r="A41" t="s">
        <v>169</v>
      </c>
      <c r="B41" t="s">
        <v>32</v>
      </c>
      <c r="C41">
        <v>2</v>
      </c>
      <c r="D41">
        <v>4</v>
      </c>
      <c r="E41" s="22">
        <f t="shared" ref="E41:E58" si="1">D41/F$4</f>
        <v>0.04</v>
      </c>
    </row>
    <row r="42" spans="1:5">
      <c r="A42" t="s">
        <v>170</v>
      </c>
      <c r="B42" t="s">
        <v>33</v>
      </c>
      <c r="C42">
        <v>0</v>
      </c>
      <c r="D42">
        <v>3.7</v>
      </c>
      <c r="E42" s="22">
        <f t="shared" si="1"/>
        <v>3.7000000000000005E-2</v>
      </c>
    </row>
    <row r="43" spans="1:5">
      <c r="A43" t="s">
        <v>171</v>
      </c>
      <c r="B43" t="s">
        <v>34</v>
      </c>
      <c r="C43">
        <v>-5</v>
      </c>
      <c r="D43">
        <v>7.3</v>
      </c>
      <c r="E43" s="22">
        <f t="shared" si="1"/>
        <v>7.2999999999999995E-2</v>
      </c>
    </row>
    <row r="44" spans="1:5">
      <c r="A44" t="s">
        <v>172</v>
      </c>
      <c r="B44" t="s">
        <v>35</v>
      </c>
      <c r="C44">
        <v>-1.6</v>
      </c>
      <c r="D44">
        <v>3.9</v>
      </c>
      <c r="E44" s="22">
        <f t="shared" si="1"/>
        <v>3.9E-2</v>
      </c>
    </row>
    <row r="45" spans="1:5">
      <c r="A45" t="s">
        <v>173</v>
      </c>
      <c r="B45" t="s">
        <v>36</v>
      </c>
      <c r="C45">
        <v>-1.8</v>
      </c>
      <c r="D45">
        <v>3.6</v>
      </c>
      <c r="E45" s="22">
        <f t="shared" si="1"/>
        <v>3.6000000000000004E-2</v>
      </c>
    </row>
    <row r="46" spans="1:5">
      <c r="A46" t="s">
        <v>174</v>
      </c>
      <c r="B46" t="s">
        <v>37</v>
      </c>
      <c r="C46">
        <v>-5.7</v>
      </c>
      <c r="D46">
        <v>3.1</v>
      </c>
      <c r="E46" s="22">
        <f t="shared" si="1"/>
        <v>3.1E-2</v>
      </c>
    </row>
    <row r="47" spans="1:5">
      <c r="A47" t="s">
        <v>175</v>
      </c>
      <c r="B47" t="s">
        <v>38</v>
      </c>
      <c r="C47">
        <v>-1.1000000000000001</v>
      </c>
      <c r="D47">
        <v>4.0999999999999996</v>
      </c>
      <c r="E47" s="22">
        <f t="shared" si="1"/>
        <v>4.0999999999999995E-2</v>
      </c>
    </row>
    <row r="48" spans="1:5">
      <c r="A48" t="s">
        <v>176</v>
      </c>
      <c r="B48" t="s">
        <v>39</v>
      </c>
      <c r="C48">
        <v>-0.3</v>
      </c>
      <c r="D48">
        <v>0.5</v>
      </c>
      <c r="E48" s="22">
        <f t="shared" si="1"/>
        <v>5.0000000000000001E-3</v>
      </c>
    </row>
    <row r="49" spans="1:7">
      <c r="A49" t="s">
        <v>177</v>
      </c>
      <c r="B49" t="s">
        <v>40</v>
      </c>
      <c r="C49">
        <v>0.3</v>
      </c>
      <c r="D49">
        <v>3.4</v>
      </c>
      <c r="E49" s="22">
        <f t="shared" si="1"/>
        <v>3.4000000000000002E-2</v>
      </c>
    </row>
    <row r="50" spans="1:7">
      <c r="A50" t="s">
        <v>178</v>
      </c>
      <c r="B50" t="s">
        <v>41</v>
      </c>
      <c r="C50">
        <v>-3.1</v>
      </c>
      <c r="D50">
        <v>5.2</v>
      </c>
      <c r="E50" s="22">
        <f t="shared" si="1"/>
        <v>5.2000000000000005E-2</v>
      </c>
    </row>
    <row r="51" spans="1:7">
      <c r="A51" t="s">
        <v>179</v>
      </c>
      <c r="B51" t="s">
        <v>42</v>
      </c>
      <c r="C51">
        <v>0.3</v>
      </c>
      <c r="D51">
        <v>3.1</v>
      </c>
      <c r="E51" s="22">
        <f t="shared" si="1"/>
        <v>3.1E-2</v>
      </c>
    </row>
    <row r="52" spans="1:7">
      <c r="A52" t="s">
        <v>180</v>
      </c>
      <c r="B52" t="s">
        <v>43</v>
      </c>
      <c r="C52">
        <v>-3</v>
      </c>
      <c r="D52">
        <v>6.8</v>
      </c>
      <c r="E52" s="22">
        <f t="shared" si="1"/>
        <v>6.8000000000000005E-2</v>
      </c>
    </row>
    <row r="53" spans="1:7">
      <c r="A53" t="s">
        <v>181</v>
      </c>
      <c r="B53" t="s">
        <v>44</v>
      </c>
      <c r="C53">
        <v>2.6</v>
      </c>
      <c r="D53">
        <v>3.2</v>
      </c>
      <c r="E53" s="22">
        <f t="shared" si="1"/>
        <v>3.2000000000000001E-2</v>
      </c>
    </row>
    <row r="54" spans="1:7">
      <c r="A54" t="s">
        <v>182</v>
      </c>
      <c r="B54" t="s">
        <v>45</v>
      </c>
      <c r="C54">
        <v>-2.2999999999999998</v>
      </c>
      <c r="D54">
        <v>2.1</v>
      </c>
      <c r="E54" s="22">
        <f t="shared" si="1"/>
        <v>2.1000000000000001E-2</v>
      </c>
    </row>
    <row r="55" spans="1:7">
      <c r="A55" t="s">
        <v>183</v>
      </c>
      <c r="B55" t="s">
        <v>46</v>
      </c>
      <c r="C55">
        <v>-0.6</v>
      </c>
      <c r="D55">
        <v>1.7</v>
      </c>
      <c r="E55" s="22">
        <f t="shared" si="1"/>
        <v>1.7000000000000001E-2</v>
      </c>
    </row>
    <row r="56" spans="1:7" ht="12.6" customHeight="1">
      <c r="A56" t="s">
        <v>184</v>
      </c>
      <c r="B56" t="s">
        <v>47</v>
      </c>
      <c r="C56">
        <v>-1</v>
      </c>
      <c r="D56">
        <v>3.4</v>
      </c>
      <c r="E56" s="22">
        <f t="shared" si="1"/>
        <v>3.4000000000000002E-2</v>
      </c>
    </row>
    <row r="57" spans="1:7" ht="15.95" customHeight="1">
      <c r="A57" t="s">
        <v>185</v>
      </c>
      <c r="B57" t="s">
        <v>48</v>
      </c>
      <c r="C57">
        <v>-4.7</v>
      </c>
      <c r="D57">
        <v>4.0999999999999996</v>
      </c>
      <c r="E57" s="22">
        <f t="shared" si="1"/>
        <v>4.0999999999999995E-2</v>
      </c>
    </row>
    <row r="58" spans="1:7" ht="19.5" customHeight="1">
      <c r="A58" t="s">
        <v>186</v>
      </c>
      <c r="B58" t="s">
        <v>49</v>
      </c>
      <c r="C58">
        <v>-1.8</v>
      </c>
      <c r="D58">
        <v>3.6</v>
      </c>
      <c r="E58" s="22">
        <f t="shared" si="1"/>
        <v>3.6000000000000004E-2</v>
      </c>
    </row>
    <row r="59" spans="1:7" ht="19.5" customHeight="1">
      <c r="E59" s="22"/>
    </row>
    <row r="60" spans="1:7" ht="18" customHeight="1">
      <c r="A60" s="340" t="s">
        <v>192</v>
      </c>
      <c r="B60" s="339"/>
      <c r="C60" s="339"/>
      <c r="D60" s="339"/>
      <c r="E60" s="339"/>
      <c r="G60" s="5" t="s">
        <v>469</v>
      </c>
    </row>
    <row r="61" spans="1:7" ht="59.45" customHeight="1">
      <c r="A61" s="338" t="s">
        <v>467</v>
      </c>
      <c r="B61" s="339"/>
      <c r="C61" s="339"/>
      <c r="D61" s="339"/>
      <c r="E61" s="339"/>
    </row>
    <row r="62" spans="1:7" ht="87.6" customHeight="1">
      <c r="A62" s="338" t="s">
        <v>227</v>
      </c>
      <c r="B62" s="339"/>
      <c r="C62" s="339"/>
      <c r="D62" s="339"/>
      <c r="E62" s="339"/>
    </row>
    <row r="63" spans="1:7" ht="45" customHeight="1">
      <c r="A63" s="338" t="s">
        <v>468</v>
      </c>
      <c r="B63" s="339"/>
      <c r="C63" s="339"/>
      <c r="D63" s="339"/>
      <c r="E63" s="339"/>
    </row>
    <row r="64" spans="1:7" ht="21" customHeight="1"/>
    <row r="65" spans="1:5" ht="22.5" customHeight="1">
      <c r="A65">
        <v>95000</v>
      </c>
      <c r="B65" t="s">
        <v>188</v>
      </c>
      <c r="C65">
        <v>6.3</v>
      </c>
      <c r="D65">
        <v>5.9</v>
      </c>
      <c r="E65">
        <v>5.9000000000000004E-2</v>
      </c>
    </row>
    <row r="66" spans="1:5" ht="18" customHeight="1">
      <c r="A66">
        <v>96000</v>
      </c>
      <c r="B66" t="s">
        <v>189</v>
      </c>
      <c r="C66">
        <v>2.9</v>
      </c>
      <c r="D66">
        <v>6</v>
      </c>
      <c r="E66">
        <v>0.06</v>
      </c>
    </row>
    <row r="67" spans="1:5" ht="32.450000000000003" customHeight="1">
      <c r="A67">
        <v>97000</v>
      </c>
      <c r="B67" t="s">
        <v>190</v>
      </c>
      <c r="C67">
        <v>6.5</v>
      </c>
      <c r="D67">
        <v>6.2</v>
      </c>
      <c r="E67">
        <v>6.2E-2</v>
      </c>
    </row>
    <row r="68" spans="1:5" ht="35.1" customHeight="1">
      <c r="A68">
        <v>98000</v>
      </c>
      <c r="B68" t="s">
        <v>191</v>
      </c>
      <c r="C68">
        <v>10.5</v>
      </c>
      <c r="D68">
        <v>8</v>
      </c>
      <c r="E68">
        <v>0.08</v>
      </c>
    </row>
    <row r="69" spans="1:5" hidden="1"/>
    <row r="71" spans="1:5">
      <c r="A71">
        <v>0</v>
      </c>
      <c r="B71" t="s">
        <v>225</v>
      </c>
      <c r="C71">
        <v>4.2</v>
      </c>
      <c r="D71">
        <v>6.7</v>
      </c>
      <c r="E71">
        <v>6.7000000000000004E-2</v>
      </c>
    </row>
    <row r="73" spans="1:5">
      <c r="A73" t="s">
        <v>192</v>
      </c>
    </row>
    <row r="74" spans="1:5">
      <c r="A74" t="s">
        <v>226</v>
      </c>
    </row>
    <row r="75" spans="1:5">
      <c r="A75" t="s">
        <v>227</v>
      </c>
    </row>
    <row r="76" spans="1:5">
      <c r="A76" t="s">
        <v>228</v>
      </c>
    </row>
  </sheetData>
  <mergeCells count="5">
    <mergeCell ref="A62:E62"/>
    <mergeCell ref="A63:E63"/>
    <mergeCell ref="A4:D4"/>
    <mergeCell ref="A60:E60"/>
    <mergeCell ref="A61:E61"/>
  </mergeCells>
  <hyperlinks>
    <hyperlink ref="I5" r:id="rId1" xr:uid="{5E5FC31B-9A49-4946-B634-BF88E852370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76BF-FE86-443E-8F15-4568AAE86A5C}">
  <dimension ref="A1:J17"/>
  <sheetViews>
    <sheetView workbookViewId="0">
      <selection activeCell="C28" sqref="C28"/>
    </sheetView>
  </sheetViews>
  <sheetFormatPr defaultColWidth="8.85546875" defaultRowHeight="15"/>
  <cols>
    <col min="1" max="1" width="14" customWidth="1"/>
    <col min="3" max="3" width="26.85546875" customWidth="1"/>
    <col min="4" max="4" width="23.42578125" customWidth="1"/>
    <col min="8" max="8" width="13.42578125" customWidth="1"/>
    <col min="9" max="9" width="9.42578125" bestFit="1" customWidth="1"/>
    <col min="10" max="10" width="13.42578125" customWidth="1"/>
  </cols>
  <sheetData>
    <row r="1" spans="1:10">
      <c r="A1" s="57" t="s">
        <v>53</v>
      </c>
      <c r="B1" s="57" t="s">
        <v>71</v>
      </c>
      <c r="C1" s="57" t="s">
        <v>54</v>
      </c>
      <c r="D1" s="57" t="s">
        <v>70</v>
      </c>
      <c r="E1" s="57" t="s">
        <v>58</v>
      </c>
    </row>
    <row r="2" spans="1:10">
      <c r="A2" s="25" t="s">
        <v>23</v>
      </c>
      <c r="B2" s="25">
        <v>2017</v>
      </c>
      <c r="C2" s="25" t="s">
        <v>65</v>
      </c>
      <c r="D2" s="25" t="s">
        <v>64</v>
      </c>
      <c r="E2" s="229">
        <v>0.08</v>
      </c>
    </row>
    <row r="3" spans="1:10">
      <c r="A3" s="25" t="s">
        <v>23</v>
      </c>
      <c r="B3" s="25">
        <v>2018</v>
      </c>
      <c r="C3" s="25" t="s">
        <v>65</v>
      </c>
      <c r="D3" s="25" t="s">
        <v>64</v>
      </c>
      <c r="E3" s="229">
        <v>9.630202207758283E-2</v>
      </c>
      <c r="H3" s="7"/>
    </row>
    <row r="4" spans="1:10">
      <c r="A4" s="25" t="s">
        <v>23</v>
      </c>
      <c r="B4" s="25">
        <v>2019</v>
      </c>
      <c r="C4" s="25" t="s">
        <v>65</v>
      </c>
      <c r="D4" s="25" t="s">
        <v>64</v>
      </c>
      <c r="E4" s="229">
        <v>-0.02</v>
      </c>
    </row>
    <row r="5" spans="1:10">
      <c r="A5" s="25" t="s">
        <v>23</v>
      </c>
      <c r="B5" s="25">
        <v>2020</v>
      </c>
      <c r="C5" s="25" t="s">
        <v>65</v>
      </c>
      <c r="D5" s="25" t="s">
        <v>64</v>
      </c>
      <c r="E5" s="229">
        <v>-9.5159872154629621E-2</v>
      </c>
      <c r="J5" s="45"/>
    </row>
    <row r="6" spans="1:10">
      <c r="A6" s="25" t="s">
        <v>23</v>
      </c>
      <c r="B6" s="25">
        <v>2021</v>
      </c>
      <c r="C6" s="25" t="s">
        <v>65</v>
      </c>
      <c r="D6" s="25" t="s">
        <v>64</v>
      </c>
      <c r="E6" s="229">
        <v>0.17236492357399391</v>
      </c>
    </row>
    <row r="7" spans="1:10">
      <c r="A7" s="25" t="s">
        <v>23</v>
      </c>
      <c r="B7" s="25">
        <v>2022</v>
      </c>
      <c r="C7" s="25" t="s">
        <v>65</v>
      </c>
      <c r="D7" s="25" t="s">
        <v>64</v>
      </c>
      <c r="E7" s="229">
        <v>0.1578756311782589</v>
      </c>
    </row>
    <row r="8" spans="1:10">
      <c r="A8" s="25" t="s">
        <v>23</v>
      </c>
      <c r="B8" s="25">
        <v>2023</v>
      </c>
      <c r="C8" s="25" t="s">
        <v>65</v>
      </c>
      <c r="D8" s="25" t="s">
        <v>64</v>
      </c>
      <c r="E8" s="230">
        <v>-8.463964045364325E-2</v>
      </c>
    </row>
    <row r="9" spans="1:10">
      <c r="A9" s="25" t="s">
        <v>23</v>
      </c>
      <c r="B9" s="25">
        <v>2024</v>
      </c>
      <c r="C9" s="25" t="s">
        <v>65</v>
      </c>
      <c r="D9" s="25" t="s">
        <v>64</v>
      </c>
      <c r="E9" s="230">
        <v>6.5138007680316967E-2</v>
      </c>
    </row>
    <row r="10" spans="1:10">
      <c r="A10" t="s">
        <v>52</v>
      </c>
      <c r="B10">
        <v>2017</v>
      </c>
      <c r="C10" t="s">
        <v>65</v>
      </c>
      <c r="D10" t="s">
        <v>64</v>
      </c>
      <c r="E10" s="45">
        <v>7.0000000000000007E-2</v>
      </c>
      <c r="H10" s="7"/>
    </row>
    <row r="11" spans="1:10">
      <c r="A11" t="s">
        <v>52</v>
      </c>
      <c r="B11">
        <v>2018</v>
      </c>
      <c r="C11" t="s">
        <v>65</v>
      </c>
      <c r="D11" t="s">
        <v>64</v>
      </c>
      <c r="E11" s="45">
        <v>7.6171945583386233E-2</v>
      </c>
      <c r="I11" s="107"/>
    </row>
    <row r="12" spans="1:10">
      <c r="A12" t="s">
        <v>52</v>
      </c>
      <c r="B12">
        <v>2019</v>
      </c>
      <c r="C12" t="s">
        <v>65</v>
      </c>
      <c r="D12" t="s">
        <v>64</v>
      </c>
      <c r="E12" s="45">
        <v>-0.01</v>
      </c>
      <c r="I12" s="108"/>
      <c r="J12" s="45"/>
    </row>
    <row r="13" spans="1:10">
      <c r="A13" t="s">
        <v>52</v>
      </c>
      <c r="B13">
        <v>2020</v>
      </c>
      <c r="C13" t="s">
        <v>65</v>
      </c>
      <c r="D13" t="s">
        <v>64</v>
      </c>
      <c r="E13" s="45">
        <v>-0.129</v>
      </c>
    </row>
    <row r="14" spans="1:10">
      <c r="A14" t="s">
        <v>52</v>
      </c>
      <c r="B14">
        <v>2021</v>
      </c>
      <c r="C14" t="s">
        <v>65</v>
      </c>
      <c r="D14" t="s">
        <v>64</v>
      </c>
      <c r="E14" s="45">
        <v>0.23089229012380699</v>
      </c>
      <c r="J14" s="106"/>
    </row>
    <row r="15" spans="1:10">
      <c r="A15" t="s">
        <v>52</v>
      </c>
      <c r="B15">
        <v>2022</v>
      </c>
      <c r="C15" t="s">
        <v>65</v>
      </c>
      <c r="D15" t="s">
        <v>64</v>
      </c>
      <c r="E15" s="45">
        <v>0.17617227919731052</v>
      </c>
    </row>
    <row r="16" spans="1:10">
      <c r="A16" t="s">
        <v>52</v>
      </c>
      <c r="B16">
        <v>2023</v>
      </c>
      <c r="C16" t="s">
        <v>65</v>
      </c>
      <c r="D16" t="s">
        <v>64</v>
      </c>
      <c r="E16" s="203">
        <v>-2.2273031476200633E-2</v>
      </c>
    </row>
    <row r="17" spans="1:5">
      <c r="A17" t="s">
        <v>52</v>
      </c>
      <c r="B17">
        <v>2023</v>
      </c>
      <c r="C17" t="s">
        <v>65</v>
      </c>
      <c r="D17" t="s">
        <v>64</v>
      </c>
      <c r="E17" s="45">
        <v>2.3020873736057768E-2</v>
      </c>
    </row>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F53"/>
  <sheetViews>
    <sheetView workbookViewId="0">
      <selection activeCell="J12" sqref="J12"/>
    </sheetView>
  </sheetViews>
  <sheetFormatPr defaultColWidth="9.140625" defaultRowHeight="15"/>
  <cols>
    <col min="1" max="1" width="18.42578125" bestFit="1" customWidth="1"/>
    <col min="2" max="2" width="16.42578125" style="2" bestFit="1" customWidth="1"/>
    <col min="3" max="3" width="16.42578125" style="2" customWidth="1"/>
    <col min="4" max="4" width="16.42578125" customWidth="1"/>
  </cols>
  <sheetData>
    <row r="1" spans="1:6" s="1" customFormat="1" ht="60">
      <c r="B1" s="4" t="s">
        <v>93</v>
      </c>
      <c r="C1" s="1" t="s">
        <v>113</v>
      </c>
      <c r="D1" s="1" t="s">
        <v>114</v>
      </c>
    </row>
    <row r="2" spans="1:6">
      <c r="A2" t="s">
        <v>0</v>
      </c>
      <c r="B2" s="11">
        <v>52534873</v>
      </c>
      <c r="C2" s="11">
        <v>4907.9650000000001</v>
      </c>
      <c r="D2" s="10">
        <v>10704.003186656792</v>
      </c>
      <c r="F2" s="7" t="s">
        <v>129</v>
      </c>
    </row>
    <row r="3" spans="1:6">
      <c r="A3" t="s">
        <v>1</v>
      </c>
      <c r="B3" s="11">
        <v>13840325</v>
      </c>
      <c r="C3" s="11">
        <v>733.60299999999995</v>
      </c>
      <c r="D3" s="10">
        <v>18866.232826201638</v>
      </c>
      <c r="F3" t="s">
        <v>119</v>
      </c>
    </row>
    <row r="4" spans="1:6">
      <c r="A4" t="s">
        <v>2</v>
      </c>
      <c r="B4" s="11">
        <v>72092529</v>
      </c>
      <c r="C4" s="11">
        <v>7291.8429999999998</v>
      </c>
      <c r="D4" s="10">
        <v>9886.7363161823432</v>
      </c>
      <c r="F4" s="8" t="s">
        <v>94</v>
      </c>
    </row>
    <row r="5" spans="1:6">
      <c r="A5" t="s">
        <v>3</v>
      </c>
      <c r="B5" s="11">
        <v>30626770</v>
      </c>
      <c r="C5" s="11">
        <v>3020.9850000000001</v>
      </c>
      <c r="D5" s="10">
        <v>10138.007967599971</v>
      </c>
      <c r="F5" t="s">
        <v>120</v>
      </c>
    </row>
    <row r="6" spans="1:6">
      <c r="A6" t="s">
        <v>4</v>
      </c>
      <c r="B6" s="11">
        <v>666931309</v>
      </c>
      <c r="C6" s="11">
        <v>39437.61</v>
      </c>
      <c r="D6" s="10">
        <v>16911.047829723961</v>
      </c>
      <c r="F6" t="s">
        <v>121</v>
      </c>
    </row>
    <row r="7" spans="1:6">
      <c r="A7" t="s">
        <v>5</v>
      </c>
      <c r="B7" s="11">
        <v>64108756</v>
      </c>
      <c r="C7" s="11">
        <v>5758.4859999999999</v>
      </c>
      <c r="D7" s="10">
        <v>11132.918617845038</v>
      </c>
    </row>
    <row r="8" spans="1:6">
      <c r="A8" t="s">
        <v>6</v>
      </c>
      <c r="B8" s="11">
        <v>50322835</v>
      </c>
      <c r="C8" s="11">
        <v>3566.0219999999999</v>
      </c>
      <c r="D8" s="10">
        <v>14111.756741826046</v>
      </c>
    </row>
    <row r="9" spans="1:6">
      <c r="A9" t="s">
        <v>7</v>
      </c>
      <c r="B9" s="11">
        <v>12767492</v>
      </c>
      <c r="C9" s="11">
        <v>976.66800000000001</v>
      </c>
      <c r="D9" s="10">
        <v>13072.499559727563</v>
      </c>
    </row>
    <row r="10" spans="1:6">
      <c r="A10" t="s">
        <v>8</v>
      </c>
      <c r="B10" s="11">
        <v>16276910</v>
      </c>
      <c r="C10" s="11">
        <v>708.25300000000004</v>
      </c>
      <c r="D10" s="10">
        <v>22981.77346230796</v>
      </c>
    </row>
    <row r="11" spans="1:6">
      <c r="A11" t="s">
        <v>9</v>
      </c>
      <c r="B11" s="11">
        <v>200088979</v>
      </c>
      <c r="C11" s="11">
        <v>21492.056</v>
      </c>
      <c r="D11" s="10">
        <v>9309.9040408232704</v>
      </c>
    </row>
    <row r="12" spans="1:6">
      <c r="A12" t="s">
        <v>10</v>
      </c>
      <c r="B12" s="11">
        <v>96983271</v>
      </c>
      <c r="C12" s="11">
        <v>10628.02</v>
      </c>
      <c r="D12" s="10">
        <v>9125.2435543026822</v>
      </c>
    </row>
    <row r="13" spans="1:6">
      <c r="A13" t="s">
        <v>11</v>
      </c>
      <c r="B13" s="11">
        <v>20373468</v>
      </c>
      <c r="C13" s="11">
        <v>1415.615</v>
      </c>
      <c r="D13" s="10">
        <v>14391.955439861827</v>
      </c>
    </row>
    <row r="14" spans="1:6">
      <c r="A14" t="s">
        <v>12</v>
      </c>
      <c r="B14" s="11">
        <v>16392622</v>
      </c>
      <c r="C14" s="11">
        <v>1789.06</v>
      </c>
      <c r="D14" s="10">
        <v>9162.701083250422</v>
      </c>
    </row>
    <row r="15" spans="1:6">
      <c r="A15" t="s">
        <v>13</v>
      </c>
      <c r="B15" s="11">
        <v>144424460</v>
      </c>
      <c r="C15" s="11">
        <v>12667.017</v>
      </c>
      <c r="D15" s="10">
        <v>11401.615707944498</v>
      </c>
    </row>
    <row r="16" spans="1:6">
      <c r="A16" t="s">
        <v>14</v>
      </c>
      <c r="B16" s="11">
        <v>69302110</v>
      </c>
      <c r="C16" s="11">
        <v>6731.01</v>
      </c>
      <c r="D16" s="10">
        <v>10295.945185046523</v>
      </c>
    </row>
    <row r="17" spans="1:4">
      <c r="A17" t="s">
        <v>15</v>
      </c>
      <c r="B17" s="11">
        <v>43916164</v>
      </c>
      <c r="C17" s="11">
        <v>3159.596</v>
      </c>
      <c r="D17" s="10">
        <v>13899.297251927144</v>
      </c>
    </row>
    <row r="18" spans="1:4">
      <c r="A18" t="s">
        <v>16</v>
      </c>
      <c r="B18" s="11">
        <v>33528157</v>
      </c>
      <c r="C18" s="11">
        <v>2912.6350000000002</v>
      </c>
      <c r="D18" s="10">
        <v>11511.279992172036</v>
      </c>
    </row>
    <row r="19" spans="1:4">
      <c r="A19" t="s">
        <v>17</v>
      </c>
      <c r="B19" s="11">
        <v>46017228</v>
      </c>
      <c r="C19" s="11">
        <v>4472.3450000000003</v>
      </c>
      <c r="D19" s="10">
        <v>10289.284033320328</v>
      </c>
    </row>
    <row r="20" spans="1:4">
      <c r="A20" t="s">
        <v>18</v>
      </c>
      <c r="B20" s="11">
        <v>50284733</v>
      </c>
      <c r="C20" s="11">
        <v>4658.2849999999999</v>
      </c>
      <c r="D20" s="10">
        <v>10794.687959195284</v>
      </c>
    </row>
    <row r="21" spans="1:4">
      <c r="A21" t="s">
        <v>19</v>
      </c>
      <c r="B21" s="11">
        <v>15751590</v>
      </c>
      <c r="C21" s="11">
        <v>1345.77</v>
      </c>
      <c r="D21" s="10">
        <v>11704.518602733007</v>
      </c>
    </row>
    <row r="22" spans="1:4">
      <c r="A22" t="s">
        <v>20</v>
      </c>
      <c r="B22" s="11">
        <v>75599076</v>
      </c>
      <c r="C22" s="11">
        <v>6054.9539999999997</v>
      </c>
      <c r="D22" s="10">
        <v>12485.491384410188</v>
      </c>
    </row>
    <row r="23" spans="1:4">
      <c r="A23" t="s">
        <v>21</v>
      </c>
      <c r="B23" s="11">
        <v>98005163</v>
      </c>
      <c r="C23" s="11">
        <v>6894.8829999999998</v>
      </c>
      <c r="D23" s="10">
        <v>14214.187970992401</v>
      </c>
    </row>
    <row r="24" spans="1:4">
      <c r="A24" t="s">
        <v>22</v>
      </c>
      <c r="B24" s="11">
        <v>107632582</v>
      </c>
      <c r="C24" s="11">
        <v>9984.7950000000001</v>
      </c>
      <c r="D24" s="10">
        <v>10779.648655781115</v>
      </c>
    </row>
    <row r="25" spans="1:4">
      <c r="A25" s="9" t="s">
        <v>23</v>
      </c>
      <c r="B25" s="12">
        <v>78132647</v>
      </c>
      <c r="C25" s="12">
        <v>5640.0529999999999</v>
      </c>
      <c r="D25" s="6">
        <v>13853.176025118913</v>
      </c>
    </row>
    <row r="26" spans="1:4">
      <c r="A26" t="s">
        <v>24</v>
      </c>
      <c r="B26" s="11">
        <v>32202650</v>
      </c>
      <c r="C26" s="11">
        <v>2978.2269999999999</v>
      </c>
      <c r="D26" s="10">
        <v>10812.691577908601</v>
      </c>
    </row>
    <row r="27" spans="1:4">
      <c r="A27" t="s">
        <v>25</v>
      </c>
      <c r="B27" s="11">
        <v>61535299</v>
      </c>
      <c r="C27" s="11">
        <v>6140.4750000000004</v>
      </c>
      <c r="D27" s="10">
        <v>10021.260407378908</v>
      </c>
    </row>
    <row r="28" spans="1:4">
      <c r="A28" t="s">
        <v>26</v>
      </c>
      <c r="B28" s="11">
        <v>11898423</v>
      </c>
      <c r="C28" s="11">
        <v>1070.123</v>
      </c>
      <c r="D28" s="10">
        <v>11118.743359408218</v>
      </c>
    </row>
    <row r="29" spans="1:4">
      <c r="A29" t="s">
        <v>27</v>
      </c>
      <c r="B29" s="11">
        <v>25242805</v>
      </c>
      <c r="C29" s="11">
        <v>1932.5709999999999</v>
      </c>
      <c r="D29" s="10">
        <v>13061.773668341293</v>
      </c>
    </row>
    <row r="30" spans="1:4">
      <c r="A30" t="s">
        <v>28</v>
      </c>
      <c r="B30" s="11">
        <v>33692717</v>
      </c>
      <c r="C30" s="11">
        <v>3090.7710000000002</v>
      </c>
      <c r="D30" s="10">
        <v>10901.071933184308</v>
      </c>
    </row>
    <row r="31" spans="1:4">
      <c r="A31" t="s">
        <v>29</v>
      </c>
      <c r="B31" s="11">
        <v>14167920</v>
      </c>
      <c r="C31" s="11">
        <v>1360.7829999999999</v>
      </c>
      <c r="D31" s="10">
        <v>10411.593913210263</v>
      </c>
    </row>
    <row r="32" spans="1:4">
      <c r="A32" t="s">
        <v>30</v>
      </c>
      <c r="B32" s="11">
        <v>120945574</v>
      </c>
      <c r="C32" s="11">
        <v>8891.2579999999998</v>
      </c>
      <c r="D32" s="10">
        <v>13602.751601629376</v>
      </c>
    </row>
    <row r="33" spans="1:4">
      <c r="A33" t="s">
        <v>31</v>
      </c>
      <c r="B33" s="11">
        <v>29741519</v>
      </c>
      <c r="C33" s="11">
        <v>2099.634</v>
      </c>
      <c r="D33" s="10">
        <v>14165.096869263882</v>
      </c>
    </row>
    <row r="34" spans="1:4">
      <c r="A34" t="s">
        <v>32</v>
      </c>
      <c r="B34" s="11">
        <v>390709750</v>
      </c>
      <c r="C34" s="11">
        <v>19463.131000000001</v>
      </c>
      <c r="D34" s="10">
        <v>20074.352374240301</v>
      </c>
    </row>
    <row r="35" spans="1:4">
      <c r="A35" t="s">
        <v>33</v>
      </c>
      <c r="B35" s="11">
        <v>108489258</v>
      </c>
      <c r="C35" s="11">
        <v>10501.384</v>
      </c>
      <c r="D35" s="10">
        <v>10330.948568302996</v>
      </c>
    </row>
    <row r="36" spans="1:4">
      <c r="A36" t="s">
        <v>34</v>
      </c>
      <c r="B36" s="11">
        <v>12433085</v>
      </c>
      <c r="C36" s="11">
        <v>763.72400000000005</v>
      </c>
      <c r="D36" s="10">
        <v>16279.552560872775</v>
      </c>
    </row>
    <row r="37" spans="1:4">
      <c r="A37" t="s">
        <v>35</v>
      </c>
      <c r="B37" s="11">
        <v>130473417</v>
      </c>
      <c r="C37" s="11">
        <v>11696.507</v>
      </c>
      <c r="D37" s="10">
        <v>11154.904365893168</v>
      </c>
    </row>
    <row r="38" spans="1:4">
      <c r="A38" t="s">
        <v>36</v>
      </c>
      <c r="B38" s="11">
        <v>39508934</v>
      </c>
      <c r="C38" s="11">
        <v>3960.6759999999999</v>
      </c>
      <c r="D38" s="10">
        <v>9975.3006809948602</v>
      </c>
    </row>
    <row r="39" spans="1:4">
      <c r="A39" t="s">
        <v>37</v>
      </c>
      <c r="B39" s="11">
        <v>62084741</v>
      </c>
      <c r="C39" s="11">
        <v>4216.116</v>
      </c>
      <c r="D39" s="10">
        <v>14725.577047690338</v>
      </c>
    </row>
    <row r="40" spans="1:4">
      <c r="A40" t="s">
        <v>38</v>
      </c>
      <c r="B40" s="11">
        <v>157079020</v>
      </c>
      <c r="C40" s="11">
        <v>12798.883</v>
      </c>
      <c r="D40" s="10">
        <v>12272.869437121974</v>
      </c>
    </row>
    <row r="41" spans="1:4">
      <c r="A41" t="s">
        <v>39</v>
      </c>
      <c r="B41" s="11">
        <v>13789009</v>
      </c>
      <c r="C41" s="11">
        <v>1058.1579999999999</v>
      </c>
      <c r="D41" s="10">
        <v>13031.143742238874</v>
      </c>
    </row>
    <row r="42" spans="1:4">
      <c r="A42" t="s">
        <v>40</v>
      </c>
      <c r="B42" s="11">
        <v>54798928</v>
      </c>
      <c r="C42" s="11">
        <v>5157.7020000000002</v>
      </c>
      <c r="D42" s="10">
        <v>10624.678975249055</v>
      </c>
    </row>
    <row r="43" spans="1:4">
      <c r="A43" t="s">
        <v>41</v>
      </c>
      <c r="B43" s="11">
        <v>8484513</v>
      </c>
      <c r="C43" s="11">
        <v>887.12699999999995</v>
      </c>
      <c r="D43" s="10">
        <v>9564.0342363607469</v>
      </c>
    </row>
    <row r="44" spans="1:4">
      <c r="A44" t="s">
        <v>42</v>
      </c>
      <c r="B44" s="11">
        <v>67967590</v>
      </c>
      <c r="C44" s="11">
        <v>6830.3249999999998</v>
      </c>
      <c r="D44" s="10">
        <v>9950.85738965569</v>
      </c>
    </row>
    <row r="45" spans="1:4">
      <c r="A45" t="s">
        <v>43</v>
      </c>
      <c r="B45" s="11">
        <v>289857800</v>
      </c>
      <c r="C45" s="11">
        <v>28986.794000000002</v>
      </c>
      <c r="D45" s="10">
        <v>9999.6501855293136</v>
      </c>
    </row>
    <row r="46" spans="1:4">
      <c r="A46" t="s">
        <v>44</v>
      </c>
      <c r="B46" s="11">
        <v>34665942</v>
      </c>
      <c r="C46" s="11">
        <v>3203.3829999999998</v>
      </c>
      <c r="D46" s="10">
        <v>10821.666344611307</v>
      </c>
    </row>
    <row r="47" spans="1:4">
      <c r="A47" t="s">
        <v>45</v>
      </c>
      <c r="B47" s="11">
        <v>8540208</v>
      </c>
      <c r="C47" s="11">
        <v>624.04600000000005</v>
      </c>
      <c r="D47" s="10">
        <v>13685.221922742874</v>
      </c>
    </row>
    <row r="48" spans="1:4">
      <c r="A48" t="s">
        <v>46</v>
      </c>
      <c r="B48" s="11">
        <v>96820393</v>
      </c>
      <c r="C48" s="11">
        <v>8556.6419999999998</v>
      </c>
      <c r="D48" s="10">
        <v>11315.232424121519</v>
      </c>
    </row>
    <row r="49" spans="1:4">
      <c r="A49" t="s">
        <v>47</v>
      </c>
      <c r="B49" s="11">
        <v>107708742</v>
      </c>
      <c r="C49" s="11">
        <v>7614.0240000000003</v>
      </c>
      <c r="D49" s="10">
        <v>14146.099618283315</v>
      </c>
    </row>
    <row r="50" spans="1:4">
      <c r="A50" t="s">
        <v>48</v>
      </c>
      <c r="B50" s="11">
        <v>19472041</v>
      </c>
      <c r="C50" s="11">
        <v>1795.2629999999999</v>
      </c>
      <c r="D50" s="10">
        <v>10846.344518881078</v>
      </c>
    </row>
    <row r="51" spans="1:4">
      <c r="A51" t="s">
        <v>49</v>
      </c>
      <c r="B51" s="11">
        <v>55827123</v>
      </c>
      <c r="C51" s="11">
        <v>5824.5810000000001</v>
      </c>
      <c r="D51" s="10">
        <v>9584.744894096244</v>
      </c>
    </row>
    <row r="52" spans="1:4">
      <c r="A52" t="s">
        <v>50</v>
      </c>
      <c r="B52" s="11">
        <v>9574512</v>
      </c>
      <c r="C52" s="11">
        <v>580.11599999999999</v>
      </c>
      <c r="D52" s="10">
        <v>16504.478414661895</v>
      </c>
    </row>
    <row r="53" spans="1:4">
      <c r="A53" t="s">
        <v>57</v>
      </c>
      <c r="B53" s="11">
        <v>4073645962</v>
      </c>
      <c r="C53" s="11">
        <v>328329.95299999998</v>
      </c>
      <c r="D53" s="10">
        <v>12407.171276267933</v>
      </c>
    </row>
  </sheetData>
  <hyperlinks>
    <hyperlink ref="F4" r:id="rId1" xr:uid="{A6E9E0E8-5FA1-4CB3-AFB5-289D862865A4}"/>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2214-59CC-4655-A377-471F8802B294}">
  <dimension ref="A1:U65"/>
  <sheetViews>
    <sheetView topLeftCell="A32" workbookViewId="0">
      <selection activeCell="F9" sqref="F9:F59"/>
    </sheetView>
  </sheetViews>
  <sheetFormatPr defaultColWidth="8.85546875" defaultRowHeight="15"/>
  <cols>
    <col min="2" max="2" width="7.85546875" bestFit="1" customWidth="1" collapsed="1"/>
    <col min="3" max="3" width="18.140625" bestFit="1" customWidth="1" collapsed="1"/>
    <col min="4" max="4" width="7.140625" bestFit="1" customWidth="1" collapsed="1"/>
    <col min="5" max="5" width="11.85546875" customWidth="1" collapsed="1"/>
    <col min="13" max="13" width="8.85546875" customWidth="1"/>
    <col min="21" max="21" width="19" customWidth="1"/>
  </cols>
  <sheetData>
    <row r="1" spans="1:21" ht="18.75">
      <c r="B1" s="266" t="s">
        <v>471</v>
      </c>
    </row>
    <row r="2" spans="1:21" ht="17.25">
      <c r="B2" s="267" t="s">
        <v>472</v>
      </c>
      <c r="Q2" s="7" t="s">
        <v>129</v>
      </c>
    </row>
    <row r="3" spans="1:21">
      <c r="B3" t="s">
        <v>130</v>
      </c>
      <c r="Q3" t="s">
        <v>198</v>
      </c>
    </row>
    <row r="4" spans="1:21">
      <c r="B4" t="s">
        <v>131</v>
      </c>
      <c r="Q4" s="8" t="s">
        <v>194</v>
      </c>
    </row>
    <row r="6" spans="1:21">
      <c r="B6" s="263" t="s">
        <v>132</v>
      </c>
      <c r="C6" s="263" t="s">
        <v>133</v>
      </c>
      <c r="D6" s="263" t="s">
        <v>479</v>
      </c>
      <c r="E6" s="263" t="s">
        <v>473</v>
      </c>
      <c r="F6" s="270" t="s">
        <v>480</v>
      </c>
      <c r="G6" s="270"/>
    </row>
    <row r="7" spans="1:21">
      <c r="B7" t="s">
        <v>136</v>
      </c>
      <c r="C7" t="s">
        <v>57</v>
      </c>
      <c r="D7">
        <v>70002</v>
      </c>
      <c r="E7">
        <v>73204</v>
      </c>
      <c r="F7" s="22">
        <f>(E7-D7)/D7</f>
        <v>4.5741550241421673E-2</v>
      </c>
    </row>
    <row r="8" spans="1:21" ht="18.75">
      <c r="M8" s="343" t="s">
        <v>471</v>
      </c>
      <c r="N8" s="342"/>
      <c r="O8" s="342"/>
      <c r="P8" s="342"/>
      <c r="Q8" s="342"/>
      <c r="R8" s="342"/>
      <c r="S8" s="342"/>
      <c r="T8" s="96"/>
    </row>
    <row r="9" spans="1:21" ht="17.25">
      <c r="A9" t="s">
        <v>0</v>
      </c>
      <c r="B9" t="s">
        <v>137</v>
      </c>
      <c r="C9" t="s">
        <v>0</v>
      </c>
      <c r="D9">
        <v>54612</v>
      </c>
      <c r="E9">
        <v>57311</v>
      </c>
      <c r="F9" s="22">
        <f>(E9-D9)/D9</f>
        <v>4.9421372592104301E-2</v>
      </c>
      <c r="M9" s="344" t="s">
        <v>472</v>
      </c>
      <c r="N9" s="342"/>
      <c r="O9" s="342"/>
      <c r="P9" s="342"/>
      <c r="Q9" s="342"/>
      <c r="R9" s="342"/>
      <c r="S9" s="342"/>
      <c r="T9" s="96"/>
    </row>
    <row r="10" spans="1:21">
      <c r="A10" t="s">
        <v>1</v>
      </c>
      <c r="B10" t="s">
        <v>138</v>
      </c>
      <c r="C10" t="s">
        <v>195</v>
      </c>
      <c r="D10">
        <v>72398</v>
      </c>
      <c r="E10">
        <v>76234</v>
      </c>
      <c r="F10" s="22">
        <f t="shared" ref="F10:F60" si="0">(E10-D10)/D10</f>
        <v>5.2984889085333851E-2</v>
      </c>
      <c r="M10" s="342" t="s">
        <v>130</v>
      </c>
      <c r="N10" s="342"/>
      <c r="O10" s="342"/>
      <c r="P10" s="342"/>
      <c r="Q10" s="342"/>
      <c r="R10" s="342"/>
      <c r="S10" s="342"/>
      <c r="T10" s="96"/>
    </row>
    <row r="11" spans="1:21">
      <c r="A11" t="s">
        <v>2</v>
      </c>
      <c r="B11" t="s">
        <v>139</v>
      </c>
      <c r="C11" t="s">
        <v>2</v>
      </c>
      <c r="D11">
        <v>63032</v>
      </c>
      <c r="E11">
        <v>65798</v>
      </c>
      <c r="F11" s="22">
        <f t="shared" si="0"/>
        <v>4.3882472394973983E-2</v>
      </c>
      <c r="M11" s="342" t="s">
        <v>131</v>
      </c>
      <c r="N11" s="342"/>
      <c r="O11" s="342"/>
      <c r="P11" s="342"/>
      <c r="Q11" s="342"/>
      <c r="R11" s="342"/>
      <c r="S11" s="342"/>
      <c r="T11" s="96"/>
    </row>
    <row r="12" spans="1:21">
      <c r="A12" t="s">
        <v>3</v>
      </c>
      <c r="B12" t="s">
        <v>140</v>
      </c>
      <c r="C12" t="s">
        <v>3</v>
      </c>
      <c r="D12">
        <v>56547</v>
      </c>
      <c r="E12">
        <v>59320</v>
      </c>
      <c r="F12" s="22">
        <f t="shared" si="0"/>
        <v>4.9038852635860435E-2</v>
      </c>
    </row>
    <row r="13" spans="1:21">
      <c r="A13" t="s">
        <v>4</v>
      </c>
      <c r="B13" t="s">
        <v>141</v>
      </c>
      <c r="C13" t="s">
        <v>4</v>
      </c>
      <c r="D13">
        <v>81196</v>
      </c>
      <c r="E13">
        <v>86232</v>
      </c>
      <c r="F13" s="22">
        <f t="shared" si="0"/>
        <v>6.2022759741859203E-2</v>
      </c>
      <c r="M13" s="269" t="s">
        <v>132</v>
      </c>
      <c r="N13" s="269" t="s">
        <v>133</v>
      </c>
      <c r="O13" s="269" t="s">
        <v>135</v>
      </c>
      <c r="P13" s="269" t="s">
        <v>477</v>
      </c>
      <c r="Q13" s="269" t="s">
        <v>478</v>
      </c>
      <c r="R13" s="269" t="s">
        <v>479</v>
      </c>
      <c r="S13" s="269" t="s">
        <v>473</v>
      </c>
      <c r="T13" s="96"/>
      <c r="U13" s="271" t="s">
        <v>480</v>
      </c>
    </row>
    <row r="14" spans="1:21">
      <c r="A14" t="s">
        <v>5</v>
      </c>
      <c r="B14" t="s">
        <v>142</v>
      </c>
      <c r="C14" t="s">
        <v>5</v>
      </c>
      <c r="D14">
        <v>80169</v>
      </c>
      <c r="E14">
        <v>83055</v>
      </c>
      <c r="F14" s="22">
        <f t="shared" si="0"/>
        <v>3.5998952213449086E-2</v>
      </c>
      <c r="M14" s="96" t="s">
        <v>136</v>
      </c>
      <c r="N14" s="273" t="s">
        <v>57</v>
      </c>
      <c r="O14" s="96">
        <v>59151</v>
      </c>
      <c r="P14" s="96">
        <v>64692</v>
      </c>
      <c r="Q14" s="96">
        <v>66298</v>
      </c>
      <c r="R14" s="96">
        <v>70002</v>
      </c>
      <c r="S14" s="96">
        <v>73204</v>
      </c>
      <c r="T14" s="96"/>
      <c r="U14" s="22">
        <f>(S14-R14)/R14</f>
        <v>4.5741550241421673E-2</v>
      </c>
    </row>
    <row r="15" spans="1:21" ht="15.75">
      <c r="A15" t="s">
        <v>6</v>
      </c>
      <c r="B15" t="s">
        <v>143</v>
      </c>
      <c r="C15" t="s">
        <v>6</v>
      </c>
      <c r="D15">
        <v>90235</v>
      </c>
      <c r="E15">
        <v>95067</v>
      </c>
      <c r="F15" s="22">
        <f t="shared" si="0"/>
        <v>5.3549066326813319E-2</v>
      </c>
      <c r="M15" s="345" t="s">
        <v>192</v>
      </c>
      <c r="N15" s="342"/>
      <c r="O15" s="342"/>
      <c r="P15" s="342"/>
      <c r="Q15" s="342"/>
      <c r="R15" s="342"/>
      <c r="S15" s="342"/>
      <c r="T15" s="342"/>
    </row>
    <row r="16" spans="1:21">
      <c r="A16" t="s">
        <v>7</v>
      </c>
      <c r="B16" t="s">
        <v>144</v>
      </c>
      <c r="C16" t="s">
        <v>7</v>
      </c>
      <c r="D16">
        <v>64591</v>
      </c>
      <c r="E16">
        <v>68061</v>
      </c>
      <c r="F16" s="22">
        <f t="shared" si="0"/>
        <v>5.3722654859036087E-2</v>
      </c>
      <c r="M16" s="341" t="s">
        <v>474</v>
      </c>
      <c r="N16" s="342"/>
      <c r="O16" s="342"/>
      <c r="P16" s="342"/>
      <c r="Q16" s="342"/>
      <c r="R16" s="342"/>
      <c r="S16" s="342"/>
      <c r="T16" s="342"/>
    </row>
    <row r="17" spans="1:21">
      <c r="A17" t="s">
        <v>8</v>
      </c>
      <c r="B17" t="s">
        <v>145</v>
      </c>
      <c r="C17" t="s">
        <v>8</v>
      </c>
      <c r="D17">
        <v>106640</v>
      </c>
      <c r="E17">
        <v>111185</v>
      </c>
      <c r="F17" s="22">
        <f t="shared" si="0"/>
        <v>4.2620030007501877E-2</v>
      </c>
      <c r="M17" s="341" t="s">
        <v>197</v>
      </c>
      <c r="N17" s="342"/>
      <c r="O17" s="342"/>
      <c r="P17" s="342"/>
      <c r="Q17" s="342"/>
      <c r="R17" s="342"/>
      <c r="S17" s="342"/>
      <c r="T17" s="342"/>
    </row>
    <row r="18" spans="1:21">
      <c r="A18" t="s">
        <v>9</v>
      </c>
      <c r="B18" t="s">
        <v>146</v>
      </c>
      <c r="C18" t="s">
        <v>9</v>
      </c>
      <c r="D18">
        <v>70057</v>
      </c>
      <c r="E18">
        <v>73006</v>
      </c>
      <c r="F18" s="22">
        <f t="shared" si="0"/>
        <v>4.2094294645788427E-2</v>
      </c>
      <c r="M18" s="341" t="s">
        <v>475</v>
      </c>
      <c r="N18" s="342"/>
      <c r="O18" s="342"/>
      <c r="P18" s="342"/>
      <c r="Q18" s="342"/>
      <c r="R18" s="342"/>
      <c r="S18" s="342"/>
      <c r="T18" s="342"/>
    </row>
    <row r="19" spans="1:21">
      <c r="A19" t="s">
        <v>10</v>
      </c>
      <c r="B19" t="s">
        <v>147</v>
      </c>
      <c r="C19" t="s">
        <v>10</v>
      </c>
      <c r="D19">
        <v>60006</v>
      </c>
      <c r="E19">
        <v>63006</v>
      </c>
      <c r="F19" s="22">
        <f t="shared" si="0"/>
        <v>4.9995000499950003E-2</v>
      </c>
    </row>
    <row r="20" spans="1:21">
      <c r="A20" t="s">
        <v>11</v>
      </c>
      <c r="B20" t="s">
        <v>148</v>
      </c>
      <c r="C20" t="s">
        <v>196</v>
      </c>
      <c r="D20">
        <v>67269</v>
      </c>
      <c r="E20">
        <v>71019</v>
      </c>
      <c r="F20" s="22">
        <f t="shared" si="0"/>
        <v>5.574633189136155E-2</v>
      </c>
    </row>
    <row r="21" spans="1:21">
      <c r="A21" t="s">
        <v>12</v>
      </c>
      <c r="B21" t="s">
        <v>149</v>
      </c>
      <c r="C21" t="s">
        <v>12</v>
      </c>
      <c r="D21">
        <v>59201</v>
      </c>
      <c r="E21">
        <v>62323</v>
      </c>
      <c r="F21" s="22">
        <f t="shared" si="0"/>
        <v>5.2735595682505361E-2</v>
      </c>
    </row>
    <row r="22" spans="1:21">
      <c r="A22" t="s">
        <v>13</v>
      </c>
      <c r="B22" t="s">
        <v>150</v>
      </c>
      <c r="C22" t="s">
        <v>13</v>
      </c>
      <c r="D22">
        <v>71761</v>
      </c>
      <c r="E22">
        <v>74522</v>
      </c>
      <c r="F22" s="22">
        <f t="shared" si="0"/>
        <v>3.8474937640222404E-2</v>
      </c>
    </row>
    <row r="23" spans="1:21" ht="18.75">
      <c r="A23" t="s">
        <v>14</v>
      </c>
      <c r="B23" t="s">
        <v>151</v>
      </c>
      <c r="C23" t="s">
        <v>14</v>
      </c>
      <c r="D23">
        <v>61386</v>
      </c>
      <c r="E23">
        <v>64077</v>
      </c>
      <c r="F23" s="22">
        <f t="shared" si="0"/>
        <v>4.3837357052096571E-2</v>
      </c>
      <c r="M23" s="347" t="s">
        <v>471</v>
      </c>
      <c r="N23" s="342"/>
      <c r="O23" s="342"/>
      <c r="P23" s="342"/>
      <c r="Q23" s="342"/>
      <c r="R23" s="342"/>
      <c r="S23" s="342"/>
      <c r="T23" s="96"/>
    </row>
    <row r="24" spans="1:21" ht="17.25">
      <c r="A24" t="s">
        <v>15</v>
      </c>
      <c r="B24" t="s">
        <v>152</v>
      </c>
      <c r="C24" t="s">
        <v>15</v>
      </c>
      <c r="D24">
        <v>62688</v>
      </c>
      <c r="E24">
        <v>65225</v>
      </c>
      <c r="F24" s="22">
        <f t="shared" si="0"/>
        <v>4.0470265441551814E-2</v>
      </c>
      <c r="M24" s="348" t="s">
        <v>472</v>
      </c>
      <c r="N24" s="342"/>
      <c r="O24" s="342"/>
      <c r="P24" s="342"/>
      <c r="Q24" s="342"/>
      <c r="R24" s="342"/>
      <c r="S24" s="342"/>
      <c r="T24" s="96"/>
    </row>
    <row r="25" spans="1:21">
      <c r="A25" t="s">
        <v>16</v>
      </c>
      <c r="B25" t="s">
        <v>153</v>
      </c>
      <c r="C25" t="s">
        <v>16</v>
      </c>
      <c r="D25">
        <v>63513</v>
      </c>
      <c r="E25">
        <v>65856</v>
      </c>
      <c r="F25" s="22">
        <f t="shared" si="0"/>
        <v>3.689008549430825E-2</v>
      </c>
      <c r="M25" s="342" t="s">
        <v>130</v>
      </c>
      <c r="N25" s="342"/>
      <c r="O25" s="342"/>
      <c r="P25" s="342"/>
      <c r="Q25" s="342"/>
      <c r="R25" s="342"/>
      <c r="S25" s="342"/>
      <c r="T25" s="96"/>
    </row>
    <row r="26" spans="1:21">
      <c r="A26" t="s">
        <v>17</v>
      </c>
      <c r="B26" t="s">
        <v>154</v>
      </c>
      <c r="C26" t="s">
        <v>17</v>
      </c>
      <c r="D26">
        <v>55667</v>
      </c>
      <c r="E26">
        <v>58256</v>
      </c>
      <c r="F26" s="22">
        <f t="shared" si="0"/>
        <v>4.650870354069736E-2</v>
      </c>
      <c r="M26" s="342" t="s">
        <v>131</v>
      </c>
      <c r="N26" s="342"/>
      <c r="O26" s="342"/>
      <c r="P26" s="342"/>
      <c r="Q26" s="342"/>
      <c r="R26" s="342"/>
      <c r="S26" s="342"/>
      <c r="T26" s="96"/>
    </row>
    <row r="27" spans="1:21">
      <c r="A27" t="s">
        <v>18</v>
      </c>
      <c r="B27" t="s">
        <v>155</v>
      </c>
      <c r="C27" t="s">
        <v>18</v>
      </c>
      <c r="D27">
        <v>58996</v>
      </c>
      <c r="E27">
        <v>61897</v>
      </c>
      <c r="F27" s="22">
        <f t="shared" si="0"/>
        <v>4.9172825276289918E-2</v>
      </c>
    </row>
    <row r="28" spans="1:21">
      <c r="A28" t="s">
        <v>19</v>
      </c>
      <c r="B28" t="s">
        <v>156</v>
      </c>
      <c r="C28" t="s">
        <v>19</v>
      </c>
      <c r="D28">
        <v>65447</v>
      </c>
      <c r="E28">
        <v>68932</v>
      </c>
      <c r="F28" s="22">
        <f t="shared" si="0"/>
        <v>5.3249194004308831E-2</v>
      </c>
      <c r="M28" s="272" t="s">
        <v>132</v>
      </c>
      <c r="N28" s="272" t="s">
        <v>133</v>
      </c>
      <c r="O28" s="272" t="s">
        <v>135</v>
      </c>
      <c r="P28" s="272" t="s">
        <v>477</v>
      </c>
      <c r="Q28" s="272" t="s">
        <v>478</v>
      </c>
      <c r="R28" s="272" t="s">
        <v>479</v>
      </c>
      <c r="S28" s="272" t="s">
        <v>473</v>
      </c>
      <c r="T28" s="96"/>
      <c r="U28" s="271" t="s">
        <v>480</v>
      </c>
    </row>
    <row r="29" spans="1:21">
      <c r="A29" t="s">
        <v>20</v>
      </c>
      <c r="B29" t="s">
        <v>157</v>
      </c>
      <c r="C29" t="s">
        <v>20</v>
      </c>
      <c r="D29">
        <v>75476</v>
      </c>
      <c r="E29">
        <v>79259</v>
      </c>
      <c r="F29" s="22">
        <f t="shared" si="0"/>
        <v>5.012189305209603E-2</v>
      </c>
      <c r="M29" s="96" t="s">
        <v>160</v>
      </c>
      <c r="N29" s="273" t="s">
        <v>23</v>
      </c>
      <c r="O29" s="96">
        <v>61370</v>
      </c>
      <c r="P29" s="96">
        <v>67676</v>
      </c>
      <c r="Q29" s="96">
        <v>69539</v>
      </c>
      <c r="R29" s="96">
        <v>72673</v>
      </c>
      <c r="S29" s="96">
        <v>75603</v>
      </c>
      <c r="T29" s="96"/>
      <c r="U29" s="22">
        <f>(S29-R29)/R29</f>
        <v>4.0317586999298223E-2</v>
      </c>
    </row>
    <row r="30" spans="1:21" ht="15.75">
      <c r="A30" t="s">
        <v>21</v>
      </c>
      <c r="B30" t="s">
        <v>158</v>
      </c>
      <c r="C30" t="s">
        <v>21</v>
      </c>
      <c r="D30">
        <v>89947</v>
      </c>
      <c r="E30">
        <v>93607</v>
      </c>
      <c r="F30" s="22">
        <f t="shared" si="0"/>
        <v>4.0690628925923046E-2</v>
      </c>
      <c r="M30" s="349" t="s">
        <v>192</v>
      </c>
      <c r="N30" s="342"/>
      <c r="O30" s="342"/>
      <c r="P30" s="342"/>
      <c r="Q30" s="342"/>
      <c r="R30" s="342"/>
      <c r="S30" s="342"/>
      <c r="T30" s="342"/>
    </row>
    <row r="31" spans="1:21">
      <c r="A31" t="s">
        <v>22</v>
      </c>
      <c r="B31" t="s">
        <v>159</v>
      </c>
      <c r="C31" t="s">
        <v>22</v>
      </c>
      <c r="D31">
        <v>61206</v>
      </c>
      <c r="E31">
        <v>63690</v>
      </c>
      <c r="F31" s="22">
        <f t="shared" si="0"/>
        <v>4.0584256445446526E-2</v>
      </c>
      <c r="M31" s="346" t="s">
        <v>474</v>
      </c>
      <c r="N31" s="342"/>
      <c r="O31" s="342"/>
      <c r="P31" s="342"/>
      <c r="Q31" s="342"/>
      <c r="R31" s="342"/>
      <c r="S31" s="342"/>
      <c r="T31" s="342"/>
    </row>
    <row r="32" spans="1:21">
      <c r="A32" t="s">
        <v>23</v>
      </c>
      <c r="B32" t="s">
        <v>160</v>
      </c>
      <c r="C32" t="s">
        <v>23</v>
      </c>
      <c r="D32">
        <v>72673</v>
      </c>
      <c r="E32">
        <v>75603</v>
      </c>
      <c r="F32" s="22">
        <f t="shared" si="0"/>
        <v>4.0317586999298223E-2</v>
      </c>
      <c r="M32" s="346" t="s">
        <v>197</v>
      </c>
      <c r="N32" s="342"/>
      <c r="O32" s="342"/>
      <c r="P32" s="342"/>
      <c r="Q32" s="342"/>
      <c r="R32" s="342"/>
      <c r="S32" s="342"/>
      <c r="T32" s="342"/>
    </row>
    <row r="33" spans="1:20">
      <c r="A33" t="s">
        <v>24</v>
      </c>
      <c r="B33" t="s">
        <v>161</v>
      </c>
      <c r="C33" t="s">
        <v>24</v>
      </c>
      <c r="D33">
        <v>49661</v>
      </c>
      <c r="E33">
        <v>52074</v>
      </c>
      <c r="F33" s="22">
        <f t="shared" si="0"/>
        <v>4.8589436378647231E-2</v>
      </c>
      <c r="M33" s="346" t="s">
        <v>475</v>
      </c>
      <c r="N33" s="342"/>
      <c r="O33" s="342"/>
      <c r="P33" s="342"/>
      <c r="Q33" s="342"/>
      <c r="R33" s="342"/>
      <c r="S33" s="342"/>
      <c r="T33" s="342"/>
    </row>
    <row r="34" spans="1:20">
      <c r="A34" t="s">
        <v>25</v>
      </c>
      <c r="B34" t="s">
        <v>162</v>
      </c>
      <c r="C34" t="s">
        <v>25</v>
      </c>
      <c r="D34">
        <v>62435</v>
      </c>
      <c r="E34">
        <v>64920</v>
      </c>
      <c r="F34" s="22">
        <f t="shared" si="0"/>
        <v>3.9801393449187157E-2</v>
      </c>
    </row>
    <row r="35" spans="1:20">
      <c r="A35" t="s">
        <v>26</v>
      </c>
      <c r="B35" t="s">
        <v>163</v>
      </c>
      <c r="C35" t="s">
        <v>26</v>
      </c>
      <c r="D35">
        <v>66181</v>
      </c>
      <c r="E35">
        <v>69240</v>
      </c>
      <c r="F35" s="22">
        <f t="shared" si="0"/>
        <v>4.622172526858162E-2</v>
      </c>
    </row>
    <row r="36" spans="1:20">
      <c r="A36" t="s">
        <v>27</v>
      </c>
      <c r="B36" t="s">
        <v>164</v>
      </c>
      <c r="C36" t="s">
        <v>27</v>
      </c>
      <c r="D36">
        <v>71517</v>
      </c>
      <c r="E36">
        <v>72701</v>
      </c>
      <c r="F36" s="22">
        <f t="shared" si="0"/>
        <v>1.6555504285694311E-2</v>
      </c>
    </row>
    <row r="37" spans="1:20">
      <c r="A37" t="s">
        <v>28</v>
      </c>
      <c r="B37" t="s">
        <v>165</v>
      </c>
      <c r="C37" t="s">
        <v>28</v>
      </c>
      <c r="D37">
        <v>66698</v>
      </c>
      <c r="E37">
        <v>69805</v>
      </c>
      <c r="F37" s="22">
        <f t="shared" si="0"/>
        <v>4.6583105940208105E-2</v>
      </c>
    </row>
    <row r="38" spans="1:20">
      <c r="A38" t="s">
        <v>29</v>
      </c>
      <c r="B38" t="s">
        <v>166</v>
      </c>
      <c r="C38" t="s">
        <v>29</v>
      </c>
      <c r="D38">
        <v>79267</v>
      </c>
      <c r="E38">
        <v>83192</v>
      </c>
      <c r="F38" s="22">
        <f t="shared" si="0"/>
        <v>4.95161921102098E-2</v>
      </c>
    </row>
    <row r="39" spans="1:20">
      <c r="A39" t="s">
        <v>30</v>
      </c>
      <c r="B39" t="s">
        <v>167</v>
      </c>
      <c r="C39" t="s">
        <v>30</v>
      </c>
      <c r="D39">
        <v>81584</v>
      </c>
      <c r="E39">
        <v>84893</v>
      </c>
      <c r="F39" s="22">
        <f t="shared" si="0"/>
        <v>4.0559423416356148E-2</v>
      </c>
    </row>
    <row r="40" spans="1:20">
      <c r="A40" t="s">
        <v>31</v>
      </c>
      <c r="B40" t="s">
        <v>168</v>
      </c>
      <c r="C40" t="s">
        <v>31</v>
      </c>
      <c r="D40">
        <v>55457</v>
      </c>
      <c r="E40">
        <v>58249</v>
      </c>
      <c r="F40" s="22">
        <f t="shared" si="0"/>
        <v>5.0345312584524946E-2</v>
      </c>
    </row>
    <row r="41" spans="1:20">
      <c r="A41" t="s">
        <v>32</v>
      </c>
      <c r="B41" t="s">
        <v>169</v>
      </c>
      <c r="C41" t="s">
        <v>32</v>
      </c>
      <c r="D41">
        <v>81932</v>
      </c>
      <c r="E41">
        <v>85552</v>
      </c>
      <c r="F41" s="22">
        <f t="shared" si="0"/>
        <v>4.4182981008641313E-2</v>
      </c>
    </row>
    <row r="42" spans="1:20">
      <c r="A42" t="s">
        <v>33</v>
      </c>
      <c r="B42" t="s">
        <v>170</v>
      </c>
      <c r="C42" t="s">
        <v>33</v>
      </c>
      <c r="D42">
        <v>62233</v>
      </c>
      <c r="E42">
        <v>65634</v>
      </c>
      <c r="F42" s="22">
        <f t="shared" si="0"/>
        <v>5.4649462503816304E-2</v>
      </c>
    </row>
    <row r="43" spans="1:20">
      <c r="A43" t="s">
        <v>34</v>
      </c>
      <c r="B43" t="s">
        <v>171</v>
      </c>
      <c r="C43" t="s">
        <v>34</v>
      </c>
      <c r="D43">
        <v>71545</v>
      </c>
      <c r="E43">
        <v>71749</v>
      </c>
      <c r="F43" s="22">
        <f t="shared" si="0"/>
        <v>2.8513522957579144E-3</v>
      </c>
    </row>
    <row r="44" spans="1:20">
      <c r="A44" t="s">
        <v>35</v>
      </c>
      <c r="B44" t="s">
        <v>172</v>
      </c>
      <c r="C44" t="s">
        <v>35</v>
      </c>
      <c r="D44">
        <v>61740</v>
      </c>
      <c r="E44">
        <v>64464</v>
      </c>
      <c r="F44" s="22">
        <f t="shared" si="0"/>
        <v>4.4120505344995141E-2</v>
      </c>
    </row>
    <row r="45" spans="1:20">
      <c r="A45" t="s">
        <v>36</v>
      </c>
      <c r="B45" t="s">
        <v>173</v>
      </c>
      <c r="C45" t="s">
        <v>36</v>
      </c>
      <c r="D45">
        <v>60853</v>
      </c>
      <c r="E45">
        <v>63708</v>
      </c>
      <c r="F45" s="22">
        <f t="shared" si="0"/>
        <v>4.6916339375215686E-2</v>
      </c>
    </row>
    <row r="46" spans="1:20">
      <c r="A46" t="s">
        <v>37</v>
      </c>
      <c r="B46" t="s">
        <v>174</v>
      </c>
      <c r="C46" t="s">
        <v>37</v>
      </c>
      <c r="D46">
        <v>67467</v>
      </c>
      <c r="E46">
        <v>70823</v>
      </c>
      <c r="F46" s="22">
        <f t="shared" si="0"/>
        <v>4.9742837238946451E-2</v>
      </c>
    </row>
    <row r="47" spans="1:20">
      <c r="A47" t="s">
        <v>38</v>
      </c>
      <c r="B47" t="s">
        <v>175</v>
      </c>
      <c r="C47" t="s">
        <v>38</v>
      </c>
      <c r="D47">
        <v>68057</v>
      </c>
      <c r="E47">
        <v>70678</v>
      </c>
      <c r="F47" s="22">
        <f t="shared" si="0"/>
        <v>3.8511835667161348E-2</v>
      </c>
    </row>
    <row r="48" spans="1:20">
      <c r="A48" t="s">
        <v>39</v>
      </c>
      <c r="B48" t="s">
        <v>176</v>
      </c>
      <c r="C48" t="s">
        <v>39</v>
      </c>
      <c r="D48">
        <v>67769</v>
      </c>
      <c r="E48">
        <v>70622</v>
      </c>
      <c r="F48" s="22">
        <f t="shared" si="0"/>
        <v>4.2098894774897075E-2</v>
      </c>
    </row>
    <row r="49" spans="1:6">
      <c r="A49" t="s">
        <v>40</v>
      </c>
      <c r="B49" t="s">
        <v>177</v>
      </c>
      <c r="C49" t="s">
        <v>40</v>
      </c>
      <c r="D49">
        <v>57766</v>
      </c>
      <c r="E49">
        <v>60776</v>
      </c>
      <c r="F49" s="22">
        <f t="shared" si="0"/>
        <v>5.2106775611951664E-2</v>
      </c>
    </row>
    <row r="50" spans="1:6">
      <c r="A50" t="s">
        <v>41</v>
      </c>
      <c r="B50" t="s">
        <v>178</v>
      </c>
      <c r="C50" t="s">
        <v>41</v>
      </c>
      <c r="D50">
        <v>74155</v>
      </c>
      <c r="E50">
        <v>75699</v>
      </c>
      <c r="F50" s="22">
        <f t="shared" si="0"/>
        <v>2.082125278133639E-2</v>
      </c>
    </row>
    <row r="51" spans="1:6">
      <c r="A51" t="s">
        <v>42</v>
      </c>
      <c r="B51" t="s">
        <v>179</v>
      </c>
      <c r="C51" t="s">
        <v>42</v>
      </c>
      <c r="D51">
        <v>63479</v>
      </c>
      <c r="E51">
        <v>66504</v>
      </c>
      <c r="F51" s="22">
        <f t="shared" si="0"/>
        <v>4.7653554718883412E-2</v>
      </c>
    </row>
    <row r="52" spans="1:6">
      <c r="A52" t="s">
        <v>43</v>
      </c>
      <c r="B52" t="s">
        <v>180</v>
      </c>
      <c r="C52" t="s">
        <v>43</v>
      </c>
      <c r="D52">
        <v>67503</v>
      </c>
      <c r="E52">
        <v>69823</v>
      </c>
      <c r="F52" s="22">
        <f t="shared" si="0"/>
        <v>3.4368842866242984E-2</v>
      </c>
    </row>
    <row r="53" spans="1:6">
      <c r="A53" t="s">
        <v>44</v>
      </c>
      <c r="B53" t="s">
        <v>181</v>
      </c>
      <c r="C53" t="s">
        <v>44</v>
      </c>
      <c r="D53">
        <v>64544</v>
      </c>
      <c r="E53">
        <v>67333</v>
      </c>
      <c r="F53" s="22">
        <f t="shared" si="0"/>
        <v>4.321083292017848E-2</v>
      </c>
    </row>
    <row r="54" spans="1:6">
      <c r="A54" t="s">
        <v>45</v>
      </c>
      <c r="B54" t="s">
        <v>182</v>
      </c>
      <c r="C54" t="s">
        <v>45</v>
      </c>
      <c r="D54">
        <v>67918</v>
      </c>
      <c r="E54">
        <v>71287</v>
      </c>
      <c r="F54" s="22">
        <f t="shared" si="0"/>
        <v>4.960393415589387E-2</v>
      </c>
    </row>
    <row r="55" spans="1:6">
      <c r="A55" t="s">
        <v>46</v>
      </c>
      <c r="B55" t="s">
        <v>183</v>
      </c>
      <c r="C55" t="s">
        <v>46</v>
      </c>
      <c r="D55">
        <v>73890</v>
      </c>
      <c r="E55">
        <v>77351</v>
      </c>
      <c r="F55" s="22">
        <f t="shared" si="0"/>
        <v>4.6839897144403841E-2</v>
      </c>
    </row>
    <row r="56" spans="1:6">
      <c r="A56" t="s">
        <v>47</v>
      </c>
      <c r="B56" t="s">
        <v>184</v>
      </c>
      <c r="C56" t="s">
        <v>47</v>
      </c>
      <c r="D56">
        <v>81087</v>
      </c>
      <c r="E56">
        <v>85187</v>
      </c>
      <c r="F56" s="22">
        <f t="shared" si="0"/>
        <v>5.0562975569450094E-2</v>
      </c>
    </row>
    <row r="57" spans="1:6">
      <c r="A57" t="s">
        <v>48</v>
      </c>
      <c r="B57" t="s">
        <v>185</v>
      </c>
      <c r="C57" t="s">
        <v>48</v>
      </c>
      <c r="D57">
        <v>52963</v>
      </c>
      <c r="E57">
        <v>55351</v>
      </c>
      <c r="F57" s="22">
        <f t="shared" si="0"/>
        <v>4.5088080357985762E-2</v>
      </c>
    </row>
    <row r="58" spans="1:6">
      <c r="A58" t="s">
        <v>49</v>
      </c>
      <c r="B58" t="s">
        <v>186</v>
      </c>
      <c r="C58" t="s">
        <v>49</v>
      </c>
      <c r="D58">
        <v>64872</v>
      </c>
      <c r="E58">
        <v>67755</v>
      </c>
      <c r="F58" s="22">
        <f t="shared" si="0"/>
        <v>4.4441361450240476E-2</v>
      </c>
    </row>
    <row r="59" spans="1:6">
      <c r="A59" t="s">
        <v>50</v>
      </c>
      <c r="B59" t="s">
        <v>187</v>
      </c>
      <c r="C59" t="s">
        <v>50</v>
      </c>
      <c r="D59">
        <v>83038</v>
      </c>
      <c r="E59">
        <v>86477</v>
      </c>
      <c r="F59" s="22">
        <f t="shared" si="0"/>
        <v>4.1414773958910377E-2</v>
      </c>
    </row>
    <row r="60" spans="1:6" ht="97.5">
      <c r="B60" s="264" t="s">
        <v>192</v>
      </c>
      <c r="F60" s="22" t="e">
        <f t="shared" si="0"/>
        <v>#DIV/0!</v>
      </c>
    </row>
    <row r="61" spans="1:6" ht="19.5">
      <c r="B61" s="264"/>
    </row>
    <row r="62" spans="1:6">
      <c r="B62" s="265"/>
    </row>
    <row r="63" spans="1:6">
      <c r="B63" s="265"/>
    </row>
    <row r="64" spans="1:6">
      <c r="B64" s="265"/>
    </row>
    <row r="65" spans="2:2">
      <c r="B65" s="265"/>
    </row>
  </sheetData>
  <mergeCells count="16">
    <mergeCell ref="M31:T31"/>
    <mergeCell ref="M32:T32"/>
    <mergeCell ref="M33:T33"/>
    <mergeCell ref="M23:S23"/>
    <mergeCell ref="M24:S24"/>
    <mergeCell ref="M25:S25"/>
    <mergeCell ref="M26:S26"/>
    <mergeCell ref="M30:T30"/>
    <mergeCell ref="M16:T16"/>
    <mergeCell ref="M17:T17"/>
    <mergeCell ref="M18:T18"/>
    <mergeCell ref="M8:S8"/>
    <mergeCell ref="M9:S9"/>
    <mergeCell ref="M10:S10"/>
    <mergeCell ref="M11:S11"/>
    <mergeCell ref="M15:T15"/>
  </mergeCells>
  <hyperlinks>
    <hyperlink ref="Q4" r:id="rId1" xr:uid="{AD6D7526-3B97-4997-8ED2-E1921E219E8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05AF-D7CA-4B54-A373-6FC69AE47405}">
  <dimension ref="A1:M1277"/>
  <sheetViews>
    <sheetView tabSelected="1" zoomScale="130" zoomScaleNormal="130" workbookViewId="0">
      <pane ySplit="2" topLeftCell="A3" activePane="bottomLeft" state="frozen"/>
      <selection pane="bottomLeft" activeCell="D465" sqref="D465"/>
    </sheetView>
  </sheetViews>
  <sheetFormatPr defaultColWidth="8.7109375" defaultRowHeight="15"/>
  <cols>
    <col min="1" max="1" width="28" customWidth="1"/>
    <col min="2" max="2" width="10.7109375" customWidth="1"/>
    <col min="3" max="3" width="16.28515625" customWidth="1"/>
    <col min="4" max="4" width="35.140625" customWidth="1"/>
    <col min="5" max="5" width="15.85546875" customWidth="1"/>
    <col min="6" max="6" width="15.42578125" customWidth="1"/>
    <col min="7" max="7" width="8.28515625" customWidth="1"/>
    <col min="8" max="8" width="11" customWidth="1"/>
    <col min="9" max="9" width="9.85546875" customWidth="1"/>
    <col min="10" max="10" width="30.42578125" customWidth="1"/>
    <col min="11" max="11" width="27.85546875" customWidth="1"/>
    <col min="12" max="12" width="25.7109375" customWidth="1"/>
  </cols>
  <sheetData>
    <row r="1" spans="1:12" ht="22.5">
      <c r="A1" s="329" t="s">
        <v>494</v>
      </c>
    </row>
    <row r="2" spans="1:12">
      <c r="A2" t="s">
        <v>53</v>
      </c>
      <c r="B2" t="s">
        <v>71</v>
      </c>
      <c r="C2" t="s">
        <v>54</v>
      </c>
      <c r="D2" t="s">
        <v>70</v>
      </c>
      <c r="E2" t="s">
        <v>58</v>
      </c>
      <c r="F2" t="s">
        <v>80</v>
      </c>
      <c r="G2" t="s">
        <v>51</v>
      </c>
      <c r="H2" t="s">
        <v>77</v>
      </c>
      <c r="I2" t="s">
        <v>76</v>
      </c>
      <c r="J2" t="s">
        <v>211</v>
      </c>
      <c r="K2" t="s">
        <v>72</v>
      </c>
      <c r="L2" t="s">
        <v>253</v>
      </c>
    </row>
    <row r="3" spans="1:12">
      <c r="A3" s="7" t="s">
        <v>0</v>
      </c>
      <c r="B3">
        <v>2025</v>
      </c>
      <c r="C3" t="s">
        <v>56</v>
      </c>
      <c r="D3" t="s">
        <v>201</v>
      </c>
      <c r="E3" s="248">
        <v>1.3563000135630001E-3</v>
      </c>
      <c r="F3" t="s">
        <v>82</v>
      </c>
      <c r="G3">
        <v>15</v>
      </c>
      <c r="H3" t="s">
        <v>79</v>
      </c>
      <c r="I3" t="s">
        <v>484</v>
      </c>
      <c r="J3" s="24" t="s">
        <v>203</v>
      </c>
      <c r="K3" t="s">
        <v>216</v>
      </c>
    </row>
    <row r="4" spans="1:12">
      <c r="A4" s="7" t="s">
        <v>1</v>
      </c>
      <c r="B4">
        <v>2025</v>
      </c>
      <c r="C4" t="s">
        <v>56</v>
      </c>
      <c r="D4" t="s">
        <v>201</v>
      </c>
      <c r="E4" s="248">
        <v>2.3654642223536705E-3</v>
      </c>
      <c r="F4" t="s">
        <v>82</v>
      </c>
      <c r="G4">
        <v>5</v>
      </c>
      <c r="H4" t="s">
        <v>79</v>
      </c>
      <c r="I4" t="s">
        <v>484</v>
      </c>
      <c r="J4" s="24" t="s">
        <v>203</v>
      </c>
      <c r="K4" t="s">
        <v>216</v>
      </c>
    </row>
    <row r="5" spans="1:12">
      <c r="A5" s="7" t="s">
        <v>2</v>
      </c>
      <c r="B5">
        <v>2025</v>
      </c>
      <c r="C5" t="s">
        <v>56</v>
      </c>
      <c r="D5" t="s">
        <v>201</v>
      </c>
      <c r="E5" s="248">
        <v>2.151859821702484E-4</v>
      </c>
      <c r="F5" t="s">
        <v>82</v>
      </c>
      <c r="G5">
        <v>31</v>
      </c>
      <c r="H5" t="s">
        <v>79</v>
      </c>
      <c r="I5" t="s">
        <v>484</v>
      </c>
      <c r="J5" s="24" t="s">
        <v>203</v>
      </c>
      <c r="K5" t="s">
        <v>216</v>
      </c>
    </row>
    <row r="6" spans="1:12">
      <c r="A6" s="7" t="s">
        <v>3</v>
      </c>
      <c r="B6">
        <v>2025</v>
      </c>
      <c r="C6" t="s">
        <v>56</v>
      </c>
      <c r="D6" t="s">
        <v>201</v>
      </c>
      <c r="E6" s="248">
        <v>1.8072724643967326E-3</v>
      </c>
      <c r="F6" t="s">
        <v>82</v>
      </c>
      <c r="G6">
        <v>10</v>
      </c>
      <c r="H6" t="s">
        <v>79</v>
      </c>
      <c r="I6" t="s">
        <v>484</v>
      </c>
      <c r="J6" s="24" t="s">
        <v>203</v>
      </c>
      <c r="K6" t="s">
        <v>216</v>
      </c>
    </row>
    <row r="7" spans="1:12">
      <c r="A7" s="7" t="s">
        <v>4</v>
      </c>
      <c r="B7">
        <v>2025</v>
      </c>
      <c r="C7" t="s">
        <v>56</v>
      </c>
      <c r="D7" t="s">
        <v>201</v>
      </c>
      <c r="E7" s="248">
        <v>2.1102435665333542E-4</v>
      </c>
      <c r="F7" t="s">
        <v>82</v>
      </c>
      <c r="G7">
        <v>32</v>
      </c>
      <c r="H7" t="s">
        <v>79</v>
      </c>
      <c r="I7" t="s">
        <v>484</v>
      </c>
      <c r="J7" s="24" t="s">
        <v>203</v>
      </c>
      <c r="K7" t="s">
        <v>216</v>
      </c>
    </row>
    <row r="8" spans="1:12">
      <c r="A8" s="7" t="s">
        <v>5</v>
      </c>
      <c r="B8">
        <v>2025</v>
      </c>
      <c r="C8" t="s">
        <v>56</v>
      </c>
      <c r="D8" t="s">
        <v>201</v>
      </c>
      <c r="E8" s="248">
        <v>1.003848084323239E-3</v>
      </c>
      <c r="F8" t="s">
        <v>82</v>
      </c>
      <c r="G8">
        <v>21</v>
      </c>
      <c r="H8" t="s">
        <v>79</v>
      </c>
      <c r="I8" t="s">
        <v>484</v>
      </c>
      <c r="J8" s="24" t="s">
        <v>203</v>
      </c>
      <c r="K8" t="s">
        <v>216</v>
      </c>
    </row>
    <row r="9" spans="1:12">
      <c r="A9" s="7" t="s">
        <v>6</v>
      </c>
      <c r="B9">
        <v>2025</v>
      </c>
      <c r="C9" t="s">
        <v>56</v>
      </c>
      <c r="D9" t="s">
        <v>201</v>
      </c>
      <c r="E9" s="248">
        <v>5.2346885360326351E-4</v>
      </c>
      <c r="F9" t="s">
        <v>82</v>
      </c>
      <c r="G9">
        <v>28</v>
      </c>
      <c r="H9" t="s">
        <v>79</v>
      </c>
      <c r="I9" t="s">
        <v>484</v>
      </c>
      <c r="J9" s="24" t="s">
        <v>203</v>
      </c>
      <c r="K9" t="s">
        <v>216</v>
      </c>
    </row>
    <row r="10" spans="1:12">
      <c r="A10" s="7" t="s">
        <v>7</v>
      </c>
      <c r="B10">
        <v>2025</v>
      </c>
      <c r="C10" t="s">
        <v>56</v>
      </c>
      <c r="D10" t="s">
        <v>201</v>
      </c>
      <c r="E10" s="248">
        <v>1.6227180527383597E-3</v>
      </c>
      <c r="F10" t="s">
        <v>82</v>
      </c>
      <c r="G10">
        <v>14</v>
      </c>
      <c r="H10" t="s">
        <v>79</v>
      </c>
      <c r="I10" t="s">
        <v>484</v>
      </c>
      <c r="J10" s="24" t="s">
        <v>203</v>
      </c>
      <c r="K10" t="s">
        <v>216</v>
      </c>
    </row>
    <row r="11" spans="1:12">
      <c r="A11" s="7" t="s">
        <v>8</v>
      </c>
      <c r="B11">
        <v>2025</v>
      </c>
      <c r="C11" t="s">
        <v>56</v>
      </c>
      <c r="D11" t="s">
        <v>201</v>
      </c>
      <c r="E11" s="248">
        <v>-6.9453544751671712E-3</v>
      </c>
      <c r="F11" t="s">
        <v>82</v>
      </c>
      <c r="G11">
        <v>51</v>
      </c>
      <c r="H11" t="s">
        <v>79</v>
      </c>
      <c r="I11" t="s">
        <v>484</v>
      </c>
      <c r="J11" s="24" t="s">
        <v>203</v>
      </c>
      <c r="K11" t="s">
        <v>216</v>
      </c>
    </row>
    <row r="12" spans="1:12">
      <c r="A12" s="7" t="s">
        <v>9</v>
      </c>
      <c r="B12">
        <v>2025</v>
      </c>
      <c r="C12" t="s">
        <v>56</v>
      </c>
      <c r="D12" t="s">
        <v>201</v>
      </c>
      <c r="E12" s="248">
        <v>-4.0785874160660174E-4</v>
      </c>
      <c r="F12" t="s">
        <v>82</v>
      </c>
      <c r="G12">
        <v>37</v>
      </c>
      <c r="H12" t="s">
        <v>79</v>
      </c>
      <c r="I12" t="s">
        <v>484</v>
      </c>
      <c r="J12" s="24" t="s">
        <v>203</v>
      </c>
      <c r="K12" t="s">
        <v>216</v>
      </c>
    </row>
    <row r="13" spans="1:12">
      <c r="A13" s="7" t="s">
        <v>10</v>
      </c>
      <c r="B13">
        <v>2025</v>
      </c>
      <c r="C13" t="s">
        <v>56</v>
      </c>
      <c r="D13" t="s">
        <v>201</v>
      </c>
      <c r="E13" s="248">
        <v>3.8017488044511389E-4</v>
      </c>
      <c r="F13" t="s">
        <v>82</v>
      </c>
      <c r="G13">
        <v>29</v>
      </c>
      <c r="H13" t="s">
        <v>79</v>
      </c>
      <c r="I13" t="s">
        <v>484</v>
      </c>
      <c r="J13" s="24" t="s">
        <v>203</v>
      </c>
      <c r="K13" t="s">
        <v>216</v>
      </c>
    </row>
    <row r="14" spans="1:12">
      <c r="A14" s="7" t="s">
        <v>11</v>
      </c>
      <c r="B14">
        <v>2025</v>
      </c>
      <c r="C14" t="s">
        <v>56</v>
      </c>
      <c r="D14" t="s">
        <v>201</v>
      </c>
      <c r="E14" s="248">
        <v>9.2194222495393789E-4</v>
      </c>
      <c r="F14" t="s">
        <v>82</v>
      </c>
      <c r="G14">
        <v>25</v>
      </c>
      <c r="H14" t="s">
        <v>79</v>
      </c>
      <c r="I14" t="s">
        <v>484</v>
      </c>
      <c r="J14" s="24" t="s">
        <v>203</v>
      </c>
      <c r="K14" t="s">
        <v>216</v>
      </c>
    </row>
    <row r="15" spans="1:12">
      <c r="A15" s="7" t="s">
        <v>12</v>
      </c>
      <c r="B15">
        <v>2025</v>
      </c>
      <c r="C15" t="s">
        <v>56</v>
      </c>
      <c r="D15" t="s">
        <v>201</v>
      </c>
      <c r="E15" s="248">
        <v>2.268345242145081E-4</v>
      </c>
      <c r="F15" t="s">
        <v>82</v>
      </c>
      <c r="G15">
        <v>30</v>
      </c>
      <c r="H15" t="s">
        <v>79</v>
      </c>
      <c r="I15" t="s">
        <v>484</v>
      </c>
      <c r="J15" s="24" t="s">
        <v>203</v>
      </c>
      <c r="K15" t="s">
        <v>216</v>
      </c>
    </row>
    <row r="16" spans="1:12">
      <c r="A16" s="7" t="s">
        <v>13</v>
      </c>
      <c r="B16">
        <v>2025</v>
      </c>
      <c r="C16" t="s">
        <v>56</v>
      </c>
      <c r="D16" t="s">
        <v>201</v>
      </c>
      <c r="E16" s="248">
        <v>-2.1566401816118341E-3</v>
      </c>
      <c r="F16" t="s">
        <v>82</v>
      </c>
      <c r="G16">
        <v>44</v>
      </c>
      <c r="H16" t="s">
        <v>79</v>
      </c>
      <c r="I16" t="s">
        <v>484</v>
      </c>
      <c r="J16" s="24" t="s">
        <v>203</v>
      </c>
      <c r="K16" t="s">
        <v>216</v>
      </c>
    </row>
    <row r="17" spans="1:11">
      <c r="A17" s="7" t="s">
        <v>14</v>
      </c>
      <c r="B17">
        <v>2025</v>
      </c>
      <c r="C17" t="s">
        <v>56</v>
      </c>
      <c r="D17" t="s">
        <v>201</v>
      </c>
      <c r="E17" s="248">
        <v>7.2983821919477281E-4</v>
      </c>
      <c r="F17" t="s">
        <v>82</v>
      </c>
      <c r="G17">
        <v>26</v>
      </c>
      <c r="H17" t="s">
        <v>79</v>
      </c>
      <c r="I17" t="s">
        <v>484</v>
      </c>
      <c r="J17" s="24" t="s">
        <v>203</v>
      </c>
      <c r="K17" t="s">
        <v>216</v>
      </c>
    </row>
    <row r="18" spans="1:11">
      <c r="A18" s="7" t="s">
        <v>15</v>
      </c>
      <c r="B18">
        <v>2025</v>
      </c>
      <c r="C18" t="s">
        <v>56</v>
      </c>
      <c r="D18" t="s">
        <v>201</v>
      </c>
      <c r="E18" s="248">
        <v>2.2627278441231359E-3</v>
      </c>
      <c r="F18" t="s">
        <v>82</v>
      </c>
      <c r="G18">
        <v>6</v>
      </c>
      <c r="H18" t="s">
        <v>79</v>
      </c>
      <c r="I18" t="s">
        <v>484</v>
      </c>
      <c r="J18" s="24" t="s">
        <v>203</v>
      </c>
      <c r="K18" t="s">
        <v>216</v>
      </c>
    </row>
    <row r="19" spans="1:11">
      <c r="A19" s="7" t="s">
        <v>16</v>
      </c>
      <c r="B19">
        <v>2025</v>
      </c>
      <c r="C19" t="s">
        <v>56</v>
      </c>
      <c r="D19" t="s">
        <v>201</v>
      </c>
      <c r="E19" s="248">
        <v>-3.2255850662273136E-3</v>
      </c>
      <c r="F19" t="s">
        <v>82</v>
      </c>
      <c r="G19">
        <v>47</v>
      </c>
      <c r="H19" t="s">
        <v>79</v>
      </c>
      <c r="I19" t="s">
        <v>484</v>
      </c>
      <c r="J19" s="24" t="s">
        <v>203</v>
      </c>
      <c r="K19" t="s">
        <v>216</v>
      </c>
    </row>
    <row r="20" spans="1:11">
      <c r="A20" s="7" t="s">
        <v>17</v>
      </c>
      <c r="B20">
        <v>2025</v>
      </c>
      <c r="C20" t="s">
        <v>56</v>
      </c>
      <c r="D20" t="s">
        <v>201</v>
      </c>
      <c r="E20" s="248">
        <v>1.7974253096914347E-3</v>
      </c>
      <c r="F20" t="s">
        <v>82</v>
      </c>
      <c r="G20">
        <v>11</v>
      </c>
      <c r="H20" t="s">
        <v>79</v>
      </c>
      <c r="I20" t="s">
        <v>484</v>
      </c>
      <c r="J20" s="24" t="s">
        <v>203</v>
      </c>
      <c r="K20" t="s">
        <v>216</v>
      </c>
    </row>
    <row r="21" spans="1:11">
      <c r="A21" s="7" t="s">
        <v>18</v>
      </c>
      <c r="B21">
        <v>2025</v>
      </c>
      <c r="C21" t="s">
        <v>56</v>
      </c>
      <c r="D21" t="s">
        <v>201</v>
      </c>
      <c r="E21" s="248">
        <v>-1.4979029358895272E-4</v>
      </c>
      <c r="F21" t="s">
        <v>82</v>
      </c>
      <c r="G21">
        <v>35</v>
      </c>
      <c r="H21" t="s">
        <v>79</v>
      </c>
      <c r="I21" t="s">
        <v>484</v>
      </c>
      <c r="J21" s="24" t="s">
        <v>203</v>
      </c>
      <c r="K21" t="s">
        <v>216</v>
      </c>
    </row>
    <row r="22" spans="1:11">
      <c r="A22" s="7" t="s">
        <v>19</v>
      </c>
      <c r="B22">
        <v>2025</v>
      </c>
      <c r="C22" t="s">
        <v>56</v>
      </c>
      <c r="D22" t="s">
        <v>201</v>
      </c>
      <c r="E22" s="248">
        <v>-6.0892068808034291E-4</v>
      </c>
      <c r="F22" t="s">
        <v>82</v>
      </c>
      <c r="G22">
        <v>38</v>
      </c>
      <c r="H22" t="s">
        <v>79</v>
      </c>
      <c r="I22" t="s">
        <v>484</v>
      </c>
      <c r="J22" s="24" t="s">
        <v>203</v>
      </c>
      <c r="K22" t="s">
        <v>216</v>
      </c>
    </row>
    <row r="23" spans="1:11">
      <c r="A23" s="7" t="s">
        <v>20</v>
      </c>
      <c r="B23">
        <v>2025</v>
      </c>
      <c r="C23" t="s">
        <v>56</v>
      </c>
      <c r="D23" t="s">
        <v>201</v>
      </c>
      <c r="E23" s="248">
        <v>-1.1228070175437958E-3</v>
      </c>
      <c r="F23" t="s">
        <v>82</v>
      </c>
      <c r="G23">
        <v>40</v>
      </c>
      <c r="H23" t="s">
        <v>79</v>
      </c>
      <c r="I23" t="s">
        <v>484</v>
      </c>
      <c r="J23" s="24" t="s">
        <v>203</v>
      </c>
      <c r="K23" t="s">
        <v>216</v>
      </c>
    </row>
    <row r="24" spans="1:11">
      <c r="A24" s="7" t="s">
        <v>21</v>
      </c>
      <c r="B24">
        <v>2025</v>
      </c>
      <c r="C24" t="s">
        <v>56</v>
      </c>
      <c r="D24" t="s">
        <v>201</v>
      </c>
      <c r="E24" s="248">
        <v>-1.0195047353312536E-3</v>
      </c>
      <c r="F24" t="s">
        <v>82</v>
      </c>
      <c r="G24">
        <v>39</v>
      </c>
      <c r="H24" t="s">
        <v>79</v>
      </c>
      <c r="I24" t="s">
        <v>484</v>
      </c>
      <c r="J24" s="24" t="s">
        <v>203</v>
      </c>
      <c r="K24" t="s">
        <v>216</v>
      </c>
    </row>
    <row r="25" spans="1:11">
      <c r="A25" s="7" t="s">
        <v>22</v>
      </c>
      <c r="B25">
        <v>2025</v>
      </c>
      <c r="C25" t="s">
        <v>56</v>
      </c>
      <c r="D25" t="s">
        <v>201</v>
      </c>
      <c r="E25" s="248">
        <v>1.0598834128246295E-3</v>
      </c>
      <c r="F25" t="s">
        <v>82</v>
      </c>
      <c r="G25">
        <v>19</v>
      </c>
      <c r="H25" t="s">
        <v>79</v>
      </c>
      <c r="I25" t="s">
        <v>484</v>
      </c>
      <c r="J25" s="24" t="s">
        <v>203</v>
      </c>
      <c r="K25" t="s">
        <v>216</v>
      </c>
    </row>
    <row r="26" spans="1:11">
      <c r="A26" s="7" t="s">
        <v>23</v>
      </c>
      <c r="B26">
        <v>2025</v>
      </c>
      <c r="C26" t="s">
        <v>56</v>
      </c>
      <c r="D26" t="s">
        <v>201</v>
      </c>
      <c r="E26" s="311">
        <v>1.9362037280126318E-3</v>
      </c>
      <c r="F26" t="s">
        <v>82</v>
      </c>
      <c r="G26">
        <v>9</v>
      </c>
      <c r="H26" t="s">
        <v>79</v>
      </c>
      <c r="I26" t="s">
        <v>484</v>
      </c>
      <c r="J26" s="24" t="s">
        <v>203</v>
      </c>
      <c r="K26" t="s">
        <v>216</v>
      </c>
    </row>
    <row r="27" spans="1:11">
      <c r="A27" s="7" t="s">
        <v>24</v>
      </c>
      <c r="B27">
        <v>2025</v>
      </c>
      <c r="C27" t="s">
        <v>56</v>
      </c>
      <c r="D27" t="s">
        <v>201</v>
      </c>
      <c r="E27" s="248">
        <v>2.2447622214832436E-3</v>
      </c>
      <c r="F27" t="s">
        <v>82</v>
      </c>
      <c r="G27">
        <v>7</v>
      </c>
      <c r="H27" t="s">
        <v>79</v>
      </c>
      <c r="I27" t="s">
        <v>484</v>
      </c>
      <c r="J27" s="24" t="s">
        <v>203</v>
      </c>
      <c r="K27" t="s">
        <v>216</v>
      </c>
    </row>
    <row r="28" spans="1:11">
      <c r="A28" s="7" t="s">
        <v>25</v>
      </c>
      <c r="B28">
        <v>2025</v>
      </c>
      <c r="C28" t="s">
        <v>56</v>
      </c>
      <c r="D28" t="s">
        <v>201</v>
      </c>
      <c r="E28" s="248">
        <v>-1.948673910889334E-3</v>
      </c>
      <c r="F28" t="s">
        <v>82</v>
      </c>
      <c r="G28">
        <v>43</v>
      </c>
      <c r="H28" t="s">
        <v>79</v>
      </c>
      <c r="I28" t="s">
        <v>484</v>
      </c>
      <c r="J28" s="24" t="s">
        <v>203</v>
      </c>
      <c r="K28" t="s">
        <v>216</v>
      </c>
    </row>
    <row r="29" spans="1:11">
      <c r="A29" s="7" t="s">
        <v>26</v>
      </c>
      <c r="B29">
        <v>2025</v>
      </c>
      <c r="C29" t="s">
        <v>56</v>
      </c>
      <c r="D29" t="s">
        <v>201</v>
      </c>
      <c r="E29" s="248">
        <v>0</v>
      </c>
      <c r="F29" t="s">
        <v>82</v>
      </c>
      <c r="G29">
        <v>33</v>
      </c>
      <c r="H29" t="s">
        <v>79</v>
      </c>
      <c r="I29" t="s">
        <v>484</v>
      </c>
      <c r="J29" s="24" t="s">
        <v>203</v>
      </c>
      <c r="K29" t="s">
        <v>216</v>
      </c>
    </row>
    <row r="30" spans="1:11">
      <c r="A30" s="7" t="s">
        <v>27</v>
      </c>
      <c r="B30">
        <v>2025</v>
      </c>
      <c r="C30" t="s">
        <v>56</v>
      </c>
      <c r="D30" t="s">
        <v>201</v>
      </c>
      <c r="E30" s="248">
        <v>1.0348071495765842E-3</v>
      </c>
      <c r="F30" t="s">
        <v>82</v>
      </c>
      <c r="G30">
        <v>20</v>
      </c>
      <c r="H30" t="s">
        <v>79</v>
      </c>
      <c r="I30" t="s">
        <v>484</v>
      </c>
      <c r="J30" s="24" t="s">
        <v>203</v>
      </c>
      <c r="K30" t="s">
        <v>216</v>
      </c>
    </row>
    <row r="31" spans="1:11">
      <c r="A31" s="7" t="s">
        <v>28</v>
      </c>
      <c r="B31">
        <v>2025</v>
      </c>
      <c r="C31" t="s">
        <v>56</v>
      </c>
      <c r="D31" t="s">
        <v>201</v>
      </c>
      <c r="E31" s="248">
        <v>-2.4143846495966589E-3</v>
      </c>
      <c r="F31" t="s">
        <v>82</v>
      </c>
      <c r="G31">
        <v>45</v>
      </c>
      <c r="H31" t="s">
        <v>79</v>
      </c>
      <c r="I31" t="s">
        <v>484</v>
      </c>
      <c r="J31" s="24" t="s">
        <v>203</v>
      </c>
      <c r="K31" t="s">
        <v>216</v>
      </c>
    </row>
    <row r="32" spans="1:11">
      <c r="A32" s="7" t="s">
        <v>29</v>
      </c>
      <c r="B32">
        <v>2025</v>
      </c>
      <c r="C32" t="s">
        <v>56</v>
      </c>
      <c r="D32" t="s">
        <v>201</v>
      </c>
      <c r="E32" s="248">
        <v>-3.3864822915198119E-3</v>
      </c>
      <c r="F32" t="s">
        <v>82</v>
      </c>
      <c r="G32">
        <v>48</v>
      </c>
      <c r="H32" t="s">
        <v>79</v>
      </c>
      <c r="I32" t="s">
        <v>484</v>
      </c>
      <c r="J32" s="24" t="s">
        <v>203</v>
      </c>
      <c r="K32" t="s">
        <v>216</v>
      </c>
    </row>
    <row r="33" spans="1:11">
      <c r="A33" s="7" t="s">
        <v>30</v>
      </c>
      <c r="B33">
        <v>2025</v>
      </c>
      <c r="C33" t="s">
        <v>56</v>
      </c>
      <c r="D33" t="s">
        <v>201</v>
      </c>
      <c r="E33" s="248">
        <v>1.1176242501652798E-3</v>
      </c>
      <c r="F33" t="s">
        <v>82</v>
      </c>
      <c r="G33">
        <v>18</v>
      </c>
      <c r="H33" t="s">
        <v>79</v>
      </c>
      <c r="I33" t="s">
        <v>484</v>
      </c>
      <c r="J33" s="24" t="s">
        <v>203</v>
      </c>
      <c r="K33" t="s">
        <v>216</v>
      </c>
    </row>
    <row r="34" spans="1:11">
      <c r="A34" s="7" t="s">
        <v>31</v>
      </c>
      <c r="B34">
        <v>2025</v>
      </c>
      <c r="C34" t="s">
        <v>56</v>
      </c>
      <c r="D34" t="s">
        <v>201</v>
      </c>
      <c r="E34" s="248">
        <v>-3.414472959577071E-3</v>
      </c>
      <c r="F34" t="s">
        <v>82</v>
      </c>
      <c r="G34">
        <v>49</v>
      </c>
      <c r="H34" t="s">
        <v>79</v>
      </c>
      <c r="I34" t="s">
        <v>484</v>
      </c>
      <c r="J34" s="24" t="s">
        <v>203</v>
      </c>
      <c r="K34" t="s">
        <v>216</v>
      </c>
    </row>
    <row r="35" spans="1:11">
      <c r="A35" s="7" t="s">
        <v>32</v>
      </c>
      <c r="B35">
        <v>2025</v>
      </c>
      <c r="C35" t="s">
        <v>56</v>
      </c>
      <c r="D35" t="s">
        <v>201</v>
      </c>
      <c r="E35" s="248">
        <v>-1.6060330982473653E-3</v>
      </c>
      <c r="F35" t="s">
        <v>82</v>
      </c>
      <c r="G35">
        <v>42</v>
      </c>
      <c r="H35" t="s">
        <v>79</v>
      </c>
      <c r="I35" t="s">
        <v>484</v>
      </c>
      <c r="J35" s="24" t="s">
        <v>203</v>
      </c>
      <c r="K35" t="s">
        <v>216</v>
      </c>
    </row>
    <row r="36" spans="1:11">
      <c r="A36" s="7" t="s">
        <v>33</v>
      </c>
      <c r="B36">
        <v>2025</v>
      </c>
      <c r="C36" t="s">
        <v>56</v>
      </c>
      <c r="D36" t="s">
        <v>201</v>
      </c>
      <c r="E36" s="248">
        <v>9.4291439123075319E-4</v>
      </c>
      <c r="F36" t="s">
        <v>82</v>
      </c>
      <c r="G36">
        <v>24</v>
      </c>
      <c r="H36" t="s">
        <v>79</v>
      </c>
      <c r="I36" t="s">
        <v>484</v>
      </c>
      <c r="J36" s="24" t="s">
        <v>203</v>
      </c>
      <c r="K36" t="s">
        <v>216</v>
      </c>
    </row>
    <row r="37" spans="1:11">
      <c r="A37" s="7" t="s">
        <v>34</v>
      </c>
      <c r="B37">
        <v>2025</v>
      </c>
      <c r="C37" t="s">
        <v>56</v>
      </c>
      <c r="D37" t="s">
        <v>201</v>
      </c>
      <c r="E37" s="248">
        <v>-3.5579275072269646E-3</v>
      </c>
      <c r="F37" t="s">
        <v>82</v>
      </c>
      <c r="G37">
        <v>50</v>
      </c>
      <c r="H37" t="s">
        <v>79</v>
      </c>
      <c r="I37" t="s">
        <v>484</v>
      </c>
      <c r="J37" s="24" t="s">
        <v>203</v>
      </c>
      <c r="K37" t="s">
        <v>216</v>
      </c>
    </row>
    <row r="38" spans="1:11">
      <c r="A38" s="7" t="s">
        <v>35</v>
      </c>
      <c r="B38">
        <v>2025</v>
      </c>
      <c r="C38" t="s">
        <v>56</v>
      </c>
      <c r="D38" t="s">
        <v>201</v>
      </c>
      <c r="E38" s="248">
        <v>1.7306784609198182E-3</v>
      </c>
      <c r="F38" t="s">
        <v>82</v>
      </c>
      <c r="G38">
        <v>12</v>
      </c>
      <c r="H38" t="s">
        <v>79</v>
      </c>
      <c r="I38" t="s">
        <v>484</v>
      </c>
      <c r="J38" s="24" t="s">
        <v>203</v>
      </c>
      <c r="K38" t="s">
        <v>216</v>
      </c>
    </row>
    <row r="39" spans="1:11">
      <c r="A39" s="7" t="s">
        <v>36</v>
      </c>
      <c r="B39">
        <v>2025</v>
      </c>
      <c r="C39" t="s">
        <v>56</v>
      </c>
      <c r="D39" t="s">
        <v>201</v>
      </c>
      <c r="E39" s="248">
        <v>5.5515461055904069E-4</v>
      </c>
      <c r="F39" t="s">
        <v>82</v>
      </c>
      <c r="G39">
        <v>27</v>
      </c>
      <c r="H39" t="s">
        <v>79</v>
      </c>
      <c r="I39" t="s">
        <v>484</v>
      </c>
      <c r="J39" s="24" t="s">
        <v>203</v>
      </c>
      <c r="K39" t="s">
        <v>216</v>
      </c>
    </row>
    <row r="40" spans="1:11">
      <c r="A40" s="7" t="s">
        <v>37</v>
      </c>
      <c r="B40">
        <v>2025</v>
      </c>
      <c r="C40" t="s">
        <v>56</v>
      </c>
      <c r="D40" t="s">
        <v>201</v>
      </c>
      <c r="E40" s="248">
        <v>3.4475866893174095E-3</v>
      </c>
      <c r="F40" t="s">
        <v>82</v>
      </c>
      <c r="G40">
        <v>2</v>
      </c>
      <c r="H40" t="s">
        <v>79</v>
      </c>
      <c r="I40" t="s">
        <v>484</v>
      </c>
      <c r="J40" s="24" t="s">
        <v>203</v>
      </c>
      <c r="K40" t="s">
        <v>216</v>
      </c>
    </row>
    <row r="41" spans="1:11">
      <c r="A41" s="7" t="s">
        <v>38</v>
      </c>
      <c r="B41">
        <v>2025</v>
      </c>
      <c r="C41" t="s">
        <v>56</v>
      </c>
      <c r="D41" t="s">
        <v>201</v>
      </c>
      <c r="E41" s="248">
        <v>1.9560999855698711E-3</v>
      </c>
      <c r="F41" t="s">
        <v>82</v>
      </c>
      <c r="G41">
        <v>8</v>
      </c>
      <c r="H41" t="s">
        <v>79</v>
      </c>
      <c r="I41" t="s">
        <v>484</v>
      </c>
      <c r="J41" s="24" t="s">
        <v>203</v>
      </c>
      <c r="K41" t="s">
        <v>216</v>
      </c>
    </row>
    <row r="42" spans="1:11">
      <c r="A42" s="7" t="s">
        <v>39</v>
      </c>
      <c r="B42">
        <v>2025</v>
      </c>
      <c r="C42" t="s">
        <v>56</v>
      </c>
      <c r="D42" t="s">
        <v>201</v>
      </c>
      <c r="E42" s="248">
        <v>9.7427903351519863E-4</v>
      </c>
      <c r="F42" t="s">
        <v>82</v>
      </c>
      <c r="G42">
        <v>22</v>
      </c>
      <c r="H42" t="s">
        <v>79</v>
      </c>
      <c r="I42" t="s">
        <v>484</v>
      </c>
      <c r="J42" s="24" t="s">
        <v>203</v>
      </c>
      <c r="K42" t="s">
        <v>216</v>
      </c>
    </row>
    <row r="43" spans="1:11">
      <c r="A43" s="7" t="s">
        <v>40</v>
      </c>
      <c r="B43">
        <v>2025</v>
      </c>
      <c r="C43" t="s">
        <v>56</v>
      </c>
      <c r="D43" t="s">
        <v>201</v>
      </c>
      <c r="E43" s="248">
        <v>-1.2358393408864343E-4</v>
      </c>
      <c r="F43" t="s">
        <v>82</v>
      </c>
      <c r="G43">
        <v>34</v>
      </c>
      <c r="H43" t="s">
        <v>79</v>
      </c>
      <c r="I43" t="s">
        <v>484</v>
      </c>
      <c r="J43" s="24" t="s">
        <v>203</v>
      </c>
      <c r="K43" t="s">
        <v>216</v>
      </c>
    </row>
    <row r="44" spans="1:11">
      <c r="A44" s="7" t="s">
        <v>41</v>
      </c>
      <c r="B44">
        <v>2025</v>
      </c>
      <c r="C44" t="s">
        <v>56</v>
      </c>
      <c r="D44" t="s">
        <v>201</v>
      </c>
      <c r="E44" s="248">
        <v>-2.1190930281832145E-4</v>
      </c>
      <c r="F44" t="s">
        <v>82</v>
      </c>
      <c r="G44">
        <v>36</v>
      </c>
      <c r="H44" t="s">
        <v>79</v>
      </c>
      <c r="I44" t="s">
        <v>484</v>
      </c>
      <c r="J44" s="24" t="s">
        <v>203</v>
      </c>
      <c r="K44" t="s">
        <v>216</v>
      </c>
    </row>
    <row r="45" spans="1:11">
      <c r="A45" s="7" t="s">
        <v>42</v>
      </c>
      <c r="B45">
        <v>2025</v>
      </c>
      <c r="C45" t="s">
        <v>56</v>
      </c>
      <c r="D45" t="s">
        <v>201</v>
      </c>
      <c r="E45" s="248">
        <v>2.7951041544074379E-3</v>
      </c>
      <c r="F45" t="s">
        <v>82</v>
      </c>
      <c r="G45">
        <v>4</v>
      </c>
      <c r="H45" t="s">
        <v>79</v>
      </c>
      <c r="I45" t="s">
        <v>484</v>
      </c>
      <c r="J45" s="24" t="s">
        <v>203</v>
      </c>
      <c r="K45" t="s">
        <v>216</v>
      </c>
    </row>
    <row r="46" spans="1:11">
      <c r="A46" s="7" t="s">
        <v>43</v>
      </c>
      <c r="B46">
        <v>2025</v>
      </c>
      <c r="C46" t="s">
        <v>56</v>
      </c>
      <c r="D46" t="s">
        <v>201</v>
      </c>
      <c r="E46" s="248">
        <v>1.228184032211943E-3</v>
      </c>
      <c r="F46" t="s">
        <v>82</v>
      </c>
      <c r="G46">
        <v>17</v>
      </c>
      <c r="H46" t="s">
        <v>79</v>
      </c>
      <c r="I46" t="s">
        <v>484</v>
      </c>
      <c r="J46" s="24" t="s">
        <v>203</v>
      </c>
      <c r="K46" t="s">
        <v>216</v>
      </c>
    </row>
    <row r="47" spans="1:11">
      <c r="A47" s="7" t="s">
        <v>44</v>
      </c>
      <c r="B47">
        <v>2025</v>
      </c>
      <c r="C47" t="s">
        <v>56</v>
      </c>
      <c r="D47" t="s">
        <v>201</v>
      </c>
      <c r="E47" s="248">
        <v>4.6977586597237685E-3</v>
      </c>
      <c r="F47" t="s">
        <v>82</v>
      </c>
      <c r="G47">
        <v>1</v>
      </c>
      <c r="H47" t="s">
        <v>79</v>
      </c>
      <c r="I47" t="s">
        <v>484</v>
      </c>
      <c r="J47" s="24" t="s">
        <v>203</v>
      </c>
      <c r="K47" t="s">
        <v>216</v>
      </c>
    </row>
    <row r="48" spans="1:11">
      <c r="A48" s="7" t="s">
        <v>45</v>
      </c>
      <c r="B48">
        <v>2025</v>
      </c>
      <c r="C48" t="s">
        <v>56</v>
      </c>
      <c r="D48" t="s">
        <v>201</v>
      </c>
      <c r="E48" s="248">
        <v>9.5602294455070539E-4</v>
      </c>
      <c r="F48" t="s">
        <v>82</v>
      </c>
      <c r="G48">
        <v>23</v>
      </c>
      <c r="H48" t="s">
        <v>79</v>
      </c>
      <c r="I48" t="s">
        <v>484</v>
      </c>
      <c r="J48" s="24" t="s">
        <v>203</v>
      </c>
      <c r="K48" t="s">
        <v>216</v>
      </c>
    </row>
    <row r="49" spans="1:11">
      <c r="A49" s="7" t="s">
        <v>46</v>
      </c>
      <c r="B49">
        <v>2025</v>
      </c>
      <c r="C49" t="s">
        <v>56</v>
      </c>
      <c r="D49" t="s">
        <v>201</v>
      </c>
      <c r="E49" s="248">
        <v>1.6844469399215629E-3</v>
      </c>
      <c r="F49" t="s">
        <v>82</v>
      </c>
      <c r="G49">
        <v>13</v>
      </c>
      <c r="H49" t="s">
        <v>79</v>
      </c>
      <c r="I49" t="s">
        <v>484</v>
      </c>
      <c r="J49" s="24" t="s">
        <v>203</v>
      </c>
      <c r="K49" t="s">
        <v>216</v>
      </c>
    </row>
    <row r="50" spans="1:11">
      <c r="A50" s="7" t="s">
        <v>47</v>
      </c>
      <c r="B50">
        <v>2025</v>
      </c>
      <c r="C50" t="s">
        <v>56</v>
      </c>
      <c r="D50" t="s">
        <v>201</v>
      </c>
      <c r="E50" s="248">
        <v>-2.8592435258557305E-3</v>
      </c>
      <c r="F50" t="s">
        <v>82</v>
      </c>
      <c r="G50">
        <v>46</v>
      </c>
      <c r="H50" t="s">
        <v>79</v>
      </c>
      <c r="I50" t="s">
        <v>484</v>
      </c>
      <c r="J50" s="24" t="s">
        <v>203</v>
      </c>
      <c r="K50" t="s">
        <v>216</v>
      </c>
    </row>
    <row r="51" spans="1:11">
      <c r="A51" s="7" t="s">
        <v>48</v>
      </c>
      <c r="B51">
        <v>2025</v>
      </c>
      <c r="C51" t="s">
        <v>56</v>
      </c>
      <c r="D51" t="s">
        <v>201</v>
      </c>
      <c r="E51" s="248">
        <v>-1.5275656158867138E-3</v>
      </c>
      <c r="F51" t="s">
        <v>82</v>
      </c>
      <c r="G51">
        <v>41</v>
      </c>
      <c r="H51" t="s">
        <v>79</v>
      </c>
      <c r="I51" t="s">
        <v>484</v>
      </c>
      <c r="J51" s="24" t="s">
        <v>203</v>
      </c>
      <c r="K51" t="s">
        <v>216</v>
      </c>
    </row>
    <row r="52" spans="1:11">
      <c r="A52" s="7" t="s">
        <v>49</v>
      </c>
      <c r="B52">
        <v>2025</v>
      </c>
      <c r="C52" t="s">
        <v>56</v>
      </c>
      <c r="D52" t="s">
        <v>201</v>
      </c>
      <c r="E52" s="248">
        <v>2.810365674324339E-3</v>
      </c>
      <c r="F52" t="s">
        <v>82</v>
      </c>
      <c r="G52">
        <v>3</v>
      </c>
      <c r="H52" t="s">
        <v>79</v>
      </c>
      <c r="I52" t="s">
        <v>484</v>
      </c>
      <c r="J52" s="24" t="s">
        <v>203</v>
      </c>
      <c r="K52" t="s">
        <v>216</v>
      </c>
    </row>
    <row r="53" spans="1:11">
      <c r="A53" s="7" t="s">
        <v>50</v>
      </c>
      <c r="B53">
        <v>2025</v>
      </c>
      <c r="C53" t="s">
        <v>56</v>
      </c>
      <c r="D53" t="s">
        <v>201</v>
      </c>
      <c r="E53" s="248">
        <v>1.346348030965928E-3</v>
      </c>
      <c r="F53" t="s">
        <v>82</v>
      </c>
      <c r="G53">
        <v>16</v>
      </c>
      <c r="H53" t="s">
        <v>79</v>
      </c>
      <c r="I53" t="s">
        <v>484</v>
      </c>
      <c r="J53" s="24" t="s">
        <v>203</v>
      </c>
      <c r="K53" t="s">
        <v>216</v>
      </c>
    </row>
    <row r="54" spans="1:11">
      <c r="A54" s="7" t="s">
        <v>0</v>
      </c>
      <c r="B54">
        <v>2024</v>
      </c>
      <c r="C54" t="s">
        <v>65</v>
      </c>
      <c r="D54" t="s">
        <v>64</v>
      </c>
      <c r="E54" s="205">
        <v>-2.2051277550464543E-2</v>
      </c>
      <c r="F54" t="s">
        <v>82</v>
      </c>
      <c r="G54">
        <v>35</v>
      </c>
      <c r="H54" t="s">
        <v>78</v>
      </c>
      <c r="I54" t="s">
        <v>276</v>
      </c>
      <c r="J54" s="24" t="s">
        <v>111</v>
      </c>
    </row>
    <row r="55" spans="1:11">
      <c r="A55" s="7" t="s">
        <v>1</v>
      </c>
      <c r="B55">
        <v>2024</v>
      </c>
      <c r="C55" t="s">
        <v>65</v>
      </c>
      <c r="D55" t="s">
        <v>64</v>
      </c>
      <c r="E55" s="205">
        <v>0.12702767722172759</v>
      </c>
      <c r="F55" t="s">
        <v>82</v>
      </c>
      <c r="G55">
        <v>6</v>
      </c>
      <c r="H55" t="s">
        <v>78</v>
      </c>
      <c r="I55" t="s">
        <v>276</v>
      </c>
      <c r="J55" s="24" t="s">
        <v>111</v>
      </c>
    </row>
    <row r="56" spans="1:11">
      <c r="A56" s="7" t="s">
        <v>2</v>
      </c>
      <c r="B56">
        <v>2024</v>
      </c>
      <c r="C56" t="s">
        <v>65</v>
      </c>
      <c r="D56" t="s">
        <v>64</v>
      </c>
      <c r="E56" s="205">
        <v>0.11587047092119218</v>
      </c>
      <c r="F56" t="s">
        <v>82</v>
      </c>
      <c r="G56">
        <v>7</v>
      </c>
      <c r="H56" t="s">
        <v>78</v>
      </c>
      <c r="I56" t="s">
        <v>276</v>
      </c>
      <c r="J56" s="24" t="s">
        <v>111</v>
      </c>
    </row>
    <row r="57" spans="1:11">
      <c r="A57" s="7" t="s">
        <v>3</v>
      </c>
      <c r="B57">
        <v>2024</v>
      </c>
      <c r="C57" t="s">
        <v>65</v>
      </c>
      <c r="D57" t="s">
        <v>64</v>
      </c>
      <c r="E57" s="205">
        <v>6.7668352785764441E-2</v>
      </c>
      <c r="F57" t="s">
        <v>82</v>
      </c>
      <c r="G57">
        <v>12</v>
      </c>
      <c r="H57" t="s">
        <v>78</v>
      </c>
      <c r="I57" t="s">
        <v>276</v>
      </c>
      <c r="J57" s="24" t="s">
        <v>111</v>
      </c>
    </row>
    <row r="58" spans="1:11">
      <c r="A58" s="7" t="s">
        <v>4</v>
      </c>
      <c r="B58">
        <v>2024</v>
      </c>
      <c r="C58" t="s">
        <v>65</v>
      </c>
      <c r="D58" t="s">
        <v>64</v>
      </c>
      <c r="E58" s="205">
        <v>2.5158425434464782E-2</v>
      </c>
      <c r="F58" t="s">
        <v>82</v>
      </c>
      <c r="G58">
        <v>20</v>
      </c>
      <c r="H58" t="s">
        <v>78</v>
      </c>
      <c r="I58" t="s">
        <v>276</v>
      </c>
      <c r="J58" s="24" t="s">
        <v>111</v>
      </c>
    </row>
    <row r="59" spans="1:11">
      <c r="A59" s="7" t="s">
        <v>5</v>
      </c>
      <c r="B59">
        <v>2024</v>
      </c>
      <c r="C59" t="s">
        <v>65</v>
      </c>
      <c r="D59" t="s">
        <v>64</v>
      </c>
      <c r="E59" s="205">
        <v>9.9496133071705906E-3</v>
      </c>
      <c r="F59" t="s">
        <v>82</v>
      </c>
      <c r="G59">
        <v>29</v>
      </c>
      <c r="H59" t="s">
        <v>78</v>
      </c>
      <c r="I59" t="s">
        <v>276</v>
      </c>
      <c r="J59" s="24" t="s">
        <v>111</v>
      </c>
    </row>
    <row r="60" spans="1:11">
      <c r="A60" s="7" t="s">
        <v>6</v>
      </c>
      <c r="B60">
        <v>2024</v>
      </c>
      <c r="C60" t="s">
        <v>65</v>
      </c>
      <c r="D60" t="s">
        <v>64</v>
      </c>
      <c r="E60" s="205">
        <v>9.6926504684666792E-2</v>
      </c>
      <c r="F60" t="s">
        <v>82</v>
      </c>
      <c r="G60">
        <v>9</v>
      </c>
      <c r="H60" t="s">
        <v>78</v>
      </c>
      <c r="I60" t="s">
        <v>276</v>
      </c>
      <c r="J60" s="24" t="s">
        <v>111</v>
      </c>
    </row>
    <row r="61" spans="1:11">
      <c r="A61" s="7" t="s">
        <v>7</v>
      </c>
      <c r="B61">
        <v>2024</v>
      </c>
      <c r="C61" t="s">
        <v>65</v>
      </c>
      <c r="D61" t="s">
        <v>64</v>
      </c>
      <c r="E61" s="205">
        <v>-4.6509450670796704E-2</v>
      </c>
      <c r="F61" t="s">
        <v>82</v>
      </c>
      <c r="G61">
        <v>40</v>
      </c>
      <c r="H61" t="s">
        <v>78</v>
      </c>
      <c r="I61" t="s">
        <v>276</v>
      </c>
      <c r="J61" s="24" t="s">
        <v>111</v>
      </c>
    </row>
    <row r="62" spans="1:11">
      <c r="A62" s="7" t="s">
        <v>8</v>
      </c>
      <c r="B62">
        <v>2024</v>
      </c>
      <c r="C62" t="s">
        <v>65</v>
      </c>
      <c r="D62" t="s">
        <v>64</v>
      </c>
      <c r="E62" s="205">
        <v>0.55643569753405742</v>
      </c>
      <c r="F62" t="s">
        <v>82</v>
      </c>
      <c r="G62">
        <v>2</v>
      </c>
      <c r="H62" t="s">
        <v>78</v>
      </c>
      <c r="I62" t="s">
        <v>276</v>
      </c>
      <c r="J62" s="24" t="s">
        <v>111</v>
      </c>
    </row>
    <row r="63" spans="1:11">
      <c r="A63" s="7" t="s">
        <v>9</v>
      </c>
      <c r="B63">
        <v>2024</v>
      </c>
      <c r="C63" t="s">
        <v>65</v>
      </c>
      <c r="D63" t="s">
        <v>64</v>
      </c>
      <c r="E63" s="205">
        <v>4.7309528712223825E-2</v>
      </c>
      <c r="F63" t="s">
        <v>82</v>
      </c>
      <c r="G63">
        <v>18</v>
      </c>
      <c r="H63" t="s">
        <v>78</v>
      </c>
      <c r="I63" t="s">
        <v>276</v>
      </c>
      <c r="J63" s="24" t="s">
        <v>111</v>
      </c>
    </row>
    <row r="64" spans="1:11">
      <c r="A64" s="7" t="s">
        <v>10</v>
      </c>
      <c r="B64">
        <v>2024</v>
      </c>
      <c r="C64" t="s">
        <v>65</v>
      </c>
      <c r="D64" t="s">
        <v>64</v>
      </c>
      <c r="E64" s="205">
        <v>6.4664101252436046E-2</v>
      </c>
      <c r="F64" t="s">
        <v>82</v>
      </c>
      <c r="G64">
        <v>14</v>
      </c>
      <c r="H64" t="s">
        <v>78</v>
      </c>
      <c r="I64" t="s">
        <v>276</v>
      </c>
      <c r="J64" s="24" t="s">
        <v>111</v>
      </c>
    </row>
    <row r="65" spans="1:10">
      <c r="A65" s="7" t="s">
        <v>11</v>
      </c>
      <c r="B65">
        <v>2024</v>
      </c>
      <c r="C65" t="s">
        <v>65</v>
      </c>
      <c r="D65" t="s">
        <v>64</v>
      </c>
      <c r="E65" s="205">
        <v>-0.19399569878711775</v>
      </c>
      <c r="F65" t="s">
        <v>82</v>
      </c>
      <c r="G65">
        <v>50</v>
      </c>
      <c r="H65" t="s">
        <v>78</v>
      </c>
      <c r="I65" t="s">
        <v>276</v>
      </c>
      <c r="J65" s="24" t="s">
        <v>111</v>
      </c>
    </row>
    <row r="66" spans="1:10">
      <c r="A66" s="7" t="s">
        <v>12</v>
      </c>
      <c r="B66">
        <v>2024</v>
      </c>
      <c r="C66" t="s">
        <v>65</v>
      </c>
      <c r="D66" t="s">
        <v>64</v>
      </c>
      <c r="E66" s="205">
        <v>6.0530135257075735E-2</v>
      </c>
      <c r="F66" t="s">
        <v>82</v>
      </c>
      <c r="G66">
        <v>15</v>
      </c>
      <c r="H66" t="s">
        <v>78</v>
      </c>
      <c r="I66" t="s">
        <v>276</v>
      </c>
      <c r="J66" s="24" t="s">
        <v>111</v>
      </c>
    </row>
    <row r="67" spans="1:10">
      <c r="A67" s="7" t="s">
        <v>13</v>
      </c>
      <c r="B67">
        <v>2024</v>
      </c>
      <c r="C67" t="s">
        <v>65</v>
      </c>
      <c r="D67" t="s">
        <v>64</v>
      </c>
      <c r="E67" s="205">
        <v>2.4957099130962446E-2</v>
      </c>
      <c r="F67" t="s">
        <v>82</v>
      </c>
      <c r="G67">
        <v>21</v>
      </c>
      <c r="H67" t="s">
        <v>78</v>
      </c>
      <c r="I67" t="s">
        <v>276</v>
      </c>
      <c r="J67" s="24" t="s">
        <v>111</v>
      </c>
    </row>
    <row r="68" spans="1:10">
      <c r="A68" s="7" t="s">
        <v>14</v>
      </c>
      <c r="B68">
        <v>2024</v>
      </c>
      <c r="C68" t="s">
        <v>65</v>
      </c>
      <c r="D68" t="s">
        <v>64</v>
      </c>
      <c r="E68" s="205">
        <v>0.1036360862783976</v>
      </c>
      <c r="F68" t="s">
        <v>82</v>
      </c>
      <c r="G68">
        <v>8</v>
      </c>
      <c r="H68" t="s">
        <v>78</v>
      </c>
      <c r="I68" t="s">
        <v>276</v>
      </c>
      <c r="J68" s="24" t="s">
        <v>111</v>
      </c>
    </row>
    <row r="69" spans="1:10">
      <c r="A69" s="7" t="s">
        <v>15</v>
      </c>
      <c r="B69">
        <v>2024</v>
      </c>
      <c r="C69" t="s">
        <v>65</v>
      </c>
      <c r="D69" t="s">
        <v>64</v>
      </c>
      <c r="E69" s="205">
        <v>-7.7475151423088251E-2</v>
      </c>
      <c r="F69" t="s">
        <v>82</v>
      </c>
      <c r="G69">
        <v>45</v>
      </c>
      <c r="H69" t="s">
        <v>78</v>
      </c>
      <c r="I69" t="s">
        <v>276</v>
      </c>
      <c r="J69" s="24" t="s">
        <v>111</v>
      </c>
    </row>
    <row r="70" spans="1:10">
      <c r="A70" s="7" t="s">
        <v>16</v>
      </c>
      <c r="B70">
        <v>2024</v>
      </c>
      <c r="C70" t="s">
        <v>65</v>
      </c>
      <c r="D70" t="s">
        <v>64</v>
      </c>
      <c r="E70" s="205">
        <v>1.9937768026438096E-2</v>
      </c>
      <c r="F70" t="s">
        <v>82</v>
      </c>
      <c r="G70">
        <v>24</v>
      </c>
      <c r="H70" t="s">
        <v>78</v>
      </c>
      <c r="I70" t="s">
        <v>276</v>
      </c>
      <c r="J70" s="24" t="s">
        <v>111</v>
      </c>
    </row>
    <row r="71" spans="1:10">
      <c r="A71" s="7" t="s">
        <v>17</v>
      </c>
      <c r="B71">
        <v>2024</v>
      </c>
      <c r="C71" t="s">
        <v>65</v>
      </c>
      <c r="D71" t="s">
        <v>64</v>
      </c>
      <c r="E71" s="205">
        <v>0.18703876950699816</v>
      </c>
      <c r="F71" t="s">
        <v>82</v>
      </c>
      <c r="G71">
        <v>5</v>
      </c>
      <c r="H71" t="s">
        <v>78</v>
      </c>
      <c r="I71" t="s">
        <v>276</v>
      </c>
      <c r="J71" s="24" t="s">
        <v>111</v>
      </c>
    </row>
    <row r="72" spans="1:10">
      <c r="A72" s="7" t="s">
        <v>18</v>
      </c>
      <c r="B72">
        <v>2024</v>
      </c>
      <c r="C72" t="s">
        <v>65</v>
      </c>
      <c r="D72" t="s">
        <v>64</v>
      </c>
      <c r="E72" s="205">
        <v>-0.12498585579946309</v>
      </c>
      <c r="F72" t="s">
        <v>82</v>
      </c>
      <c r="G72">
        <v>48</v>
      </c>
      <c r="H72" t="s">
        <v>78</v>
      </c>
      <c r="I72" t="s">
        <v>276</v>
      </c>
      <c r="J72" s="24" t="s">
        <v>111</v>
      </c>
    </row>
    <row r="73" spans="1:10">
      <c r="A73" s="7" t="s">
        <v>19</v>
      </c>
      <c r="B73">
        <v>2024</v>
      </c>
      <c r="C73" t="s">
        <v>65</v>
      </c>
      <c r="D73" t="s">
        <v>64</v>
      </c>
      <c r="E73" s="205">
        <v>3.1449618034380622E-2</v>
      </c>
      <c r="F73" t="s">
        <v>82</v>
      </c>
      <c r="G73">
        <v>19</v>
      </c>
      <c r="H73" t="s">
        <v>78</v>
      </c>
      <c r="I73" t="s">
        <v>276</v>
      </c>
      <c r="J73" s="24" t="s">
        <v>111</v>
      </c>
    </row>
    <row r="74" spans="1:10">
      <c r="A74" s="7" t="s">
        <v>20</v>
      </c>
      <c r="B74">
        <v>2024</v>
      </c>
      <c r="C74" t="s">
        <v>65</v>
      </c>
      <c r="D74" t="s">
        <v>64</v>
      </c>
      <c r="E74" s="205">
        <v>-3.2341665572463096E-2</v>
      </c>
      <c r="F74" t="s">
        <v>82</v>
      </c>
      <c r="G74">
        <v>37</v>
      </c>
      <c r="H74" t="s">
        <v>78</v>
      </c>
      <c r="I74" t="s">
        <v>276</v>
      </c>
      <c r="J74" s="24" t="s">
        <v>111</v>
      </c>
    </row>
    <row r="75" spans="1:10">
      <c r="A75" s="7" t="s">
        <v>21</v>
      </c>
      <c r="B75">
        <v>2024</v>
      </c>
      <c r="C75" t="s">
        <v>65</v>
      </c>
      <c r="D75" t="s">
        <v>64</v>
      </c>
      <c r="E75" s="205">
        <v>-1.2373539066639183E-2</v>
      </c>
      <c r="F75" t="s">
        <v>82</v>
      </c>
      <c r="G75">
        <v>33</v>
      </c>
      <c r="H75" t="s">
        <v>78</v>
      </c>
      <c r="I75" t="s">
        <v>276</v>
      </c>
      <c r="J75" s="24" t="s">
        <v>111</v>
      </c>
    </row>
    <row r="76" spans="1:10">
      <c r="A76" s="7" t="s">
        <v>22</v>
      </c>
      <c r="B76">
        <v>2024</v>
      </c>
      <c r="C76" t="s">
        <v>65</v>
      </c>
      <c r="D76" t="s">
        <v>64</v>
      </c>
      <c r="E76" s="205">
        <v>-5.4857635021211992E-2</v>
      </c>
      <c r="F76" t="s">
        <v>82</v>
      </c>
      <c r="G76">
        <v>42</v>
      </c>
      <c r="H76" t="s">
        <v>78</v>
      </c>
      <c r="I76" t="s">
        <v>276</v>
      </c>
      <c r="J76" s="24" t="s">
        <v>111</v>
      </c>
    </row>
    <row r="77" spans="1:10">
      <c r="A77" s="7" t="s">
        <v>23</v>
      </c>
      <c r="B77">
        <v>2024</v>
      </c>
      <c r="C77" t="s">
        <v>65</v>
      </c>
      <c r="D77" t="s">
        <v>64</v>
      </c>
      <c r="E77" s="225">
        <v>6.5138007680316967E-2</v>
      </c>
      <c r="F77" t="s">
        <v>82</v>
      </c>
      <c r="G77">
        <v>13</v>
      </c>
      <c r="H77" t="s">
        <v>78</v>
      </c>
      <c r="I77" t="s">
        <v>276</v>
      </c>
      <c r="J77" s="24" t="s">
        <v>111</v>
      </c>
    </row>
    <row r="78" spans="1:10">
      <c r="A78" s="7" t="s">
        <v>24</v>
      </c>
      <c r="B78">
        <v>2024</v>
      </c>
      <c r="C78" t="s">
        <v>65</v>
      </c>
      <c r="D78" t="s">
        <v>64</v>
      </c>
      <c r="E78" s="204">
        <v>-3.737367811178971E-2</v>
      </c>
      <c r="F78" t="s">
        <v>82</v>
      </c>
      <c r="G78">
        <v>38</v>
      </c>
      <c r="H78" t="s">
        <v>78</v>
      </c>
      <c r="J78" s="24" t="s">
        <v>111</v>
      </c>
    </row>
    <row r="79" spans="1:10">
      <c r="A79" s="7" t="s">
        <v>25</v>
      </c>
      <c r="B79">
        <v>2024</v>
      </c>
      <c r="C79" t="s">
        <v>65</v>
      </c>
      <c r="D79" t="s">
        <v>64</v>
      </c>
      <c r="E79" s="204">
        <v>8.4459414129689936E-2</v>
      </c>
      <c r="F79" t="s">
        <v>82</v>
      </c>
      <c r="G79">
        <v>11</v>
      </c>
      <c r="H79" t="s">
        <v>78</v>
      </c>
      <c r="J79" s="24" t="s">
        <v>111</v>
      </c>
    </row>
    <row r="80" spans="1:10">
      <c r="A80" s="7" t="s">
        <v>26</v>
      </c>
      <c r="B80">
        <v>2024</v>
      </c>
      <c r="C80" t="s">
        <v>65</v>
      </c>
      <c r="D80" t="s">
        <v>64</v>
      </c>
      <c r="E80" s="204">
        <v>5.9962972522000335E-2</v>
      </c>
      <c r="F80" t="s">
        <v>82</v>
      </c>
      <c r="G80">
        <v>16</v>
      </c>
      <c r="H80" t="s">
        <v>78</v>
      </c>
      <c r="J80" s="24" t="s">
        <v>111</v>
      </c>
    </row>
    <row r="81" spans="1:10">
      <c r="A81" s="7" t="s">
        <v>27</v>
      </c>
      <c r="B81">
        <v>2024</v>
      </c>
      <c r="C81" t="s">
        <v>65</v>
      </c>
      <c r="D81" t="s">
        <v>64</v>
      </c>
      <c r="E81" s="204">
        <v>2.3247549445203353E-2</v>
      </c>
      <c r="F81" t="s">
        <v>82</v>
      </c>
      <c r="G81">
        <v>22</v>
      </c>
      <c r="H81" t="s">
        <v>78</v>
      </c>
      <c r="J81" s="24" t="s">
        <v>111</v>
      </c>
    </row>
    <row r="82" spans="1:10">
      <c r="A82" s="7" t="s">
        <v>28</v>
      </c>
      <c r="B82">
        <v>2024</v>
      </c>
      <c r="C82" t="s">
        <v>65</v>
      </c>
      <c r="D82" t="s">
        <v>64</v>
      </c>
      <c r="E82" s="204">
        <v>8.6229005068956921E-2</v>
      </c>
      <c r="F82" t="s">
        <v>82</v>
      </c>
      <c r="G82">
        <v>10</v>
      </c>
      <c r="H82" t="s">
        <v>78</v>
      </c>
      <c r="J82" s="24" t="s">
        <v>111</v>
      </c>
    </row>
    <row r="83" spans="1:10">
      <c r="A83" s="7" t="s">
        <v>29</v>
      </c>
      <c r="B83">
        <v>2024</v>
      </c>
      <c r="C83" t="s">
        <v>65</v>
      </c>
      <c r="D83" t="s">
        <v>64</v>
      </c>
      <c r="E83" s="204">
        <v>-6.5195595404617501E-2</v>
      </c>
      <c r="F83" t="s">
        <v>82</v>
      </c>
      <c r="G83">
        <v>44</v>
      </c>
      <c r="H83" t="s">
        <v>78</v>
      </c>
      <c r="J83" s="24" t="s">
        <v>111</v>
      </c>
    </row>
    <row r="84" spans="1:10">
      <c r="A84" s="7" t="s">
        <v>30</v>
      </c>
      <c r="B84">
        <v>2024</v>
      </c>
      <c r="C84" t="s">
        <v>65</v>
      </c>
      <c r="D84" t="s">
        <v>64</v>
      </c>
      <c r="E84" s="204">
        <v>-7.7153291946604474E-3</v>
      </c>
      <c r="F84" t="s">
        <v>82</v>
      </c>
      <c r="G84">
        <v>32</v>
      </c>
      <c r="H84" t="s">
        <v>78</v>
      </c>
      <c r="J84" s="24" t="s">
        <v>111</v>
      </c>
    </row>
    <row r="85" spans="1:10">
      <c r="A85" s="7" t="s">
        <v>31</v>
      </c>
      <c r="B85">
        <v>2024</v>
      </c>
      <c r="C85" t="s">
        <v>65</v>
      </c>
      <c r="D85" t="s">
        <v>64</v>
      </c>
      <c r="E85" s="204">
        <v>1.4214103450496474</v>
      </c>
      <c r="F85" t="s">
        <v>82</v>
      </c>
      <c r="G85">
        <v>1</v>
      </c>
      <c r="H85" t="s">
        <v>78</v>
      </c>
      <c r="J85" s="24" t="s">
        <v>111</v>
      </c>
    </row>
    <row r="86" spans="1:10">
      <c r="A86" s="7" t="s">
        <v>32</v>
      </c>
      <c r="B86">
        <v>2024</v>
      </c>
      <c r="C86" t="s">
        <v>65</v>
      </c>
      <c r="D86" t="s">
        <v>64</v>
      </c>
      <c r="E86" s="204">
        <v>-8.8067633954831304E-2</v>
      </c>
      <c r="F86" t="s">
        <v>82</v>
      </c>
      <c r="G86">
        <v>46</v>
      </c>
      <c r="H86" t="s">
        <v>78</v>
      </c>
      <c r="J86" s="24" t="s">
        <v>111</v>
      </c>
    </row>
    <row r="87" spans="1:10">
      <c r="A87" s="7" t="s">
        <v>33</v>
      </c>
      <c r="B87">
        <v>2024</v>
      </c>
      <c r="C87" t="s">
        <v>65</v>
      </c>
      <c r="D87" t="s">
        <v>64</v>
      </c>
      <c r="E87" s="205">
        <v>1.4721600987547268E-2</v>
      </c>
      <c r="F87" t="s">
        <v>82</v>
      </c>
      <c r="G87">
        <v>28</v>
      </c>
      <c r="H87" t="s">
        <v>78</v>
      </c>
      <c r="J87" s="24" t="s">
        <v>111</v>
      </c>
    </row>
    <row r="88" spans="1:10">
      <c r="A88" s="7" t="s">
        <v>34</v>
      </c>
      <c r="B88">
        <v>2024</v>
      </c>
      <c r="C88" t="s">
        <v>65</v>
      </c>
      <c r="D88" t="s">
        <v>64</v>
      </c>
      <c r="E88" s="205">
        <v>-0.36990471804025182</v>
      </c>
      <c r="F88" t="s">
        <v>82</v>
      </c>
      <c r="G88">
        <v>51</v>
      </c>
      <c r="H88" t="s">
        <v>78</v>
      </c>
      <c r="J88" s="24" t="s">
        <v>111</v>
      </c>
    </row>
    <row r="89" spans="1:10">
      <c r="A89" s="7" t="s">
        <v>35</v>
      </c>
      <c r="B89">
        <v>2024</v>
      </c>
      <c r="C89" t="s">
        <v>65</v>
      </c>
      <c r="D89" t="s">
        <v>64</v>
      </c>
      <c r="E89" s="204">
        <v>7.6397332185405009E-3</v>
      </c>
      <c r="F89" t="s">
        <v>82</v>
      </c>
      <c r="G89">
        <v>30</v>
      </c>
      <c r="H89" t="s">
        <v>78</v>
      </c>
      <c r="J89" s="24" t="s">
        <v>111</v>
      </c>
    </row>
    <row r="90" spans="1:10">
      <c r="A90" s="7" t="s">
        <v>36</v>
      </c>
      <c r="B90">
        <v>2024</v>
      </c>
      <c r="C90" t="s">
        <v>65</v>
      </c>
      <c r="D90" t="s">
        <v>64</v>
      </c>
      <c r="E90" s="204">
        <v>0.18928832479063695</v>
      </c>
      <c r="F90" t="s">
        <v>82</v>
      </c>
      <c r="G90">
        <v>4</v>
      </c>
      <c r="H90" t="s">
        <v>78</v>
      </c>
      <c r="J90" s="24" t="s">
        <v>111</v>
      </c>
    </row>
    <row r="91" spans="1:10">
      <c r="A91" s="7" t="s">
        <v>37</v>
      </c>
      <c r="B91">
        <v>2024</v>
      </c>
      <c r="C91" t="s">
        <v>65</v>
      </c>
      <c r="D91" t="s">
        <v>64</v>
      </c>
      <c r="E91" s="204">
        <v>0.22773658241791961</v>
      </c>
      <c r="F91" t="s">
        <v>82</v>
      </c>
      <c r="G91">
        <v>3</v>
      </c>
      <c r="H91" t="s">
        <v>78</v>
      </c>
      <c r="J91" s="24" t="s">
        <v>111</v>
      </c>
    </row>
    <row r="92" spans="1:10">
      <c r="A92" s="7" t="s">
        <v>38</v>
      </c>
      <c r="B92">
        <v>2024</v>
      </c>
      <c r="C92" t="s">
        <v>65</v>
      </c>
      <c r="D92" t="s">
        <v>64</v>
      </c>
      <c r="E92" s="204">
        <v>4.9860672700630104E-3</v>
      </c>
      <c r="F92" t="s">
        <v>82</v>
      </c>
      <c r="G92">
        <v>31</v>
      </c>
      <c r="H92" t="s">
        <v>78</v>
      </c>
      <c r="J92" s="24" t="s">
        <v>111</v>
      </c>
    </row>
    <row r="93" spans="1:10">
      <c r="A93" s="7" t="s">
        <v>39</v>
      </c>
      <c r="B93">
        <v>2024</v>
      </c>
      <c r="C93" t="s">
        <v>65</v>
      </c>
      <c r="D93" t="s">
        <v>64</v>
      </c>
      <c r="E93" s="204">
        <v>2.0752307950963722E-2</v>
      </c>
      <c r="F93" t="s">
        <v>82</v>
      </c>
      <c r="G93">
        <v>23</v>
      </c>
      <c r="H93" t="s">
        <v>78</v>
      </c>
      <c r="J93" s="24" t="s">
        <v>111</v>
      </c>
    </row>
    <row r="94" spans="1:10">
      <c r="A94" s="7" t="s">
        <v>40</v>
      </c>
      <c r="B94">
        <v>2024</v>
      </c>
      <c r="C94" t="s">
        <v>65</v>
      </c>
      <c r="D94" t="s">
        <v>64</v>
      </c>
      <c r="E94" s="204">
        <v>1.8316664679042916E-2</v>
      </c>
      <c r="F94" t="s">
        <v>82</v>
      </c>
      <c r="G94">
        <v>26</v>
      </c>
      <c r="H94" t="s">
        <v>78</v>
      </c>
      <c r="J94" s="24" t="s">
        <v>111</v>
      </c>
    </row>
    <row r="95" spans="1:10">
      <c r="A95" s="7" t="s">
        <v>41</v>
      </c>
      <c r="B95">
        <v>2024</v>
      </c>
      <c r="C95" t="s">
        <v>65</v>
      </c>
      <c r="D95" t="s">
        <v>64</v>
      </c>
      <c r="E95" s="204">
        <v>-0.12023280607246345</v>
      </c>
      <c r="F95" t="s">
        <v>82</v>
      </c>
      <c r="G95">
        <v>47</v>
      </c>
      <c r="H95" t="s">
        <v>78</v>
      </c>
      <c r="J95" s="24" t="s">
        <v>111</v>
      </c>
    </row>
    <row r="96" spans="1:10">
      <c r="A96" s="7" t="s">
        <v>42</v>
      </c>
      <c r="B96">
        <v>2024</v>
      </c>
      <c r="C96" t="s">
        <v>65</v>
      </c>
      <c r="D96" t="s">
        <v>64</v>
      </c>
      <c r="E96" s="204">
        <v>1.8265218455793208E-2</v>
      </c>
      <c r="F96" t="s">
        <v>82</v>
      </c>
      <c r="G96">
        <v>27</v>
      </c>
      <c r="H96" t="s">
        <v>78</v>
      </c>
      <c r="J96" s="24" t="s">
        <v>111</v>
      </c>
    </row>
    <row r="97" spans="1:12">
      <c r="A97" s="7" t="s">
        <v>43</v>
      </c>
      <c r="B97">
        <v>2024</v>
      </c>
      <c r="C97" t="s">
        <v>65</v>
      </c>
      <c r="D97" t="s">
        <v>64</v>
      </c>
      <c r="E97" s="204">
        <v>1.9759469079936087E-2</v>
      </c>
      <c r="F97" t="s">
        <v>82</v>
      </c>
      <c r="G97">
        <v>25</v>
      </c>
      <c r="H97" t="s">
        <v>78</v>
      </c>
      <c r="J97" s="24" t="s">
        <v>111</v>
      </c>
    </row>
    <row r="98" spans="1:12">
      <c r="A98" s="7" t="s">
        <v>44</v>
      </c>
      <c r="B98">
        <v>2024</v>
      </c>
      <c r="C98" t="s">
        <v>65</v>
      </c>
      <c r="D98" t="s">
        <v>64</v>
      </c>
      <c r="E98" s="204">
        <v>4.8552943076600519E-2</v>
      </c>
      <c r="F98" t="s">
        <v>82</v>
      </c>
      <c r="G98">
        <v>17</v>
      </c>
      <c r="H98" t="s">
        <v>78</v>
      </c>
      <c r="J98" s="24" t="s">
        <v>111</v>
      </c>
    </row>
    <row r="99" spans="1:12">
      <c r="A99" s="7" t="s">
        <v>45</v>
      </c>
      <c r="B99">
        <v>2024</v>
      </c>
      <c r="C99" t="s">
        <v>65</v>
      </c>
      <c r="D99" t="s">
        <v>64</v>
      </c>
      <c r="E99" s="204">
        <v>-6.4658637122693374E-2</v>
      </c>
      <c r="F99" t="s">
        <v>82</v>
      </c>
      <c r="G99">
        <v>43</v>
      </c>
      <c r="H99" t="s">
        <v>78</v>
      </c>
      <c r="J99" s="24" t="s">
        <v>111</v>
      </c>
    </row>
    <row r="100" spans="1:12">
      <c r="A100" s="7" t="s">
        <v>46</v>
      </c>
      <c r="B100">
        <v>2024</v>
      </c>
      <c r="C100" t="s">
        <v>65</v>
      </c>
      <c r="D100" t="s">
        <v>64</v>
      </c>
      <c r="E100" s="204">
        <v>-3.0806209406082696E-2</v>
      </c>
      <c r="F100" t="s">
        <v>82</v>
      </c>
      <c r="G100">
        <v>36</v>
      </c>
      <c r="H100" t="s">
        <v>78</v>
      </c>
      <c r="J100" s="24" t="s">
        <v>111</v>
      </c>
    </row>
    <row r="101" spans="1:12">
      <c r="A101" s="7" t="s">
        <v>47</v>
      </c>
      <c r="B101">
        <v>2024</v>
      </c>
      <c r="C101" t="s">
        <v>65</v>
      </c>
      <c r="D101" t="s">
        <v>64</v>
      </c>
      <c r="E101" s="204">
        <v>-5.3910559040348915E-2</v>
      </c>
      <c r="F101" t="s">
        <v>82</v>
      </c>
      <c r="G101">
        <v>41</v>
      </c>
      <c r="H101" t="s">
        <v>78</v>
      </c>
      <c r="J101" s="24" t="s">
        <v>111</v>
      </c>
    </row>
    <row r="102" spans="1:12">
      <c r="A102" s="7" t="s">
        <v>48</v>
      </c>
      <c r="B102">
        <v>2024</v>
      </c>
      <c r="C102" t="s">
        <v>65</v>
      </c>
      <c r="D102" t="s">
        <v>64</v>
      </c>
      <c r="E102" s="204">
        <v>-0.14330049807770462</v>
      </c>
      <c r="F102" t="s">
        <v>82</v>
      </c>
      <c r="G102">
        <v>49</v>
      </c>
      <c r="H102" t="s">
        <v>78</v>
      </c>
      <c r="J102" s="24" t="s">
        <v>111</v>
      </c>
    </row>
    <row r="103" spans="1:12">
      <c r="A103" s="7" t="s">
        <v>49</v>
      </c>
      <c r="B103">
        <v>2024</v>
      </c>
      <c r="C103" t="s">
        <v>65</v>
      </c>
      <c r="D103" t="s">
        <v>64</v>
      </c>
      <c r="E103" s="204">
        <v>-1.9072317017448381E-2</v>
      </c>
      <c r="F103" t="s">
        <v>82</v>
      </c>
      <c r="G103">
        <v>34</v>
      </c>
      <c r="H103" t="s">
        <v>78</v>
      </c>
      <c r="J103" s="24" t="s">
        <v>111</v>
      </c>
    </row>
    <row r="104" spans="1:12">
      <c r="A104" s="7" t="s">
        <v>50</v>
      </c>
      <c r="B104">
        <v>2024</v>
      </c>
      <c r="C104" t="s">
        <v>65</v>
      </c>
      <c r="D104" t="s">
        <v>64</v>
      </c>
      <c r="E104" s="204">
        <v>-3.829017119749667E-2</v>
      </c>
      <c r="F104" t="s">
        <v>82</v>
      </c>
      <c r="G104">
        <v>39</v>
      </c>
      <c r="H104" t="s">
        <v>78</v>
      </c>
      <c r="J104" s="24" t="s">
        <v>111</v>
      </c>
    </row>
    <row r="105" spans="1:12">
      <c r="A105" s="7" t="s">
        <v>0</v>
      </c>
      <c r="B105">
        <v>2025</v>
      </c>
      <c r="C105" t="s">
        <v>56</v>
      </c>
      <c r="D105" t="s">
        <v>63</v>
      </c>
      <c r="E105" s="54">
        <v>7.0310003195907566E-3</v>
      </c>
      <c r="F105" t="s">
        <v>82</v>
      </c>
      <c r="G105">
        <v>30</v>
      </c>
      <c r="H105" t="s">
        <v>79</v>
      </c>
      <c r="I105" t="s">
        <v>484</v>
      </c>
      <c r="J105" s="24" t="s">
        <v>203</v>
      </c>
      <c r="K105" t="s">
        <v>342</v>
      </c>
      <c r="L105" s="24" t="s">
        <v>125</v>
      </c>
    </row>
    <row r="106" spans="1:12">
      <c r="A106" s="7" t="s">
        <v>1</v>
      </c>
      <c r="B106">
        <v>2025</v>
      </c>
      <c r="C106" t="s">
        <v>56</v>
      </c>
      <c r="D106" t="s">
        <v>63</v>
      </c>
      <c r="E106" s="54">
        <v>7.0821529745042494E-3</v>
      </c>
      <c r="F106" t="s">
        <v>82</v>
      </c>
      <c r="G106">
        <v>29</v>
      </c>
      <c r="H106" t="s">
        <v>79</v>
      </c>
      <c r="I106" t="s">
        <v>484</v>
      </c>
      <c r="J106" s="24" t="s">
        <v>203</v>
      </c>
      <c r="K106" t="s">
        <v>342</v>
      </c>
      <c r="L106" s="24" t="s">
        <v>125</v>
      </c>
    </row>
    <row r="107" spans="1:12">
      <c r="A107" s="7" t="s">
        <v>2</v>
      </c>
      <c r="B107">
        <v>2025</v>
      </c>
      <c r="C107" t="s">
        <v>56</v>
      </c>
      <c r="D107" t="s">
        <v>63</v>
      </c>
      <c r="E107" s="54">
        <v>1.2065561440345984E-2</v>
      </c>
      <c r="F107" t="s">
        <v>82</v>
      </c>
      <c r="G107">
        <v>15</v>
      </c>
      <c r="H107" t="s">
        <v>79</v>
      </c>
      <c r="I107" t="s">
        <v>484</v>
      </c>
      <c r="J107" s="24" t="s">
        <v>203</v>
      </c>
      <c r="K107" t="s">
        <v>342</v>
      </c>
      <c r="L107" s="24" t="s">
        <v>125</v>
      </c>
    </row>
    <row r="108" spans="1:12">
      <c r="A108" s="7" t="s">
        <v>3</v>
      </c>
      <c r="B108">
        <v>2025</v>
      </c>
      <c r="C108" t="s">
        <v>56</v>
      </c>
      <c r="D108" t="s">
        <v>63</v>
      </c>
      <c r="E108" s="54">
        <v>1.5992335470557756E-2</v>
      </c>
      <c r="F108" t="s">
        <v>82</v>
      </c>
      <c r="G108">
        <v>5</v>
      </c>
      <c r="H108" t="s">
        <v>79</v>
      </c>
      <c r="I108" t="s">
        <v>484</v>
      </c>
      <c r="J108" s="24" t="s">
        <v>203</v>
      </c>
      <c r="K108" t="s">
        <v>342</v>
      </c>
      <c r="L108" s="24" t="s">
        <v>125</v>
      </c>
    </row>
    <row r="109" spans="1:12">
      <c r="A109" s="7" t="s">
        <v>4</v>
      </c>
      <c r="B109">
        <v>2025</v>
      </c>
      <c r="C109" t="s">
        <v>56</v>
      </c>
      <c r="D109" t="s">
        <v>63</v>
      </c>
      <c r="E109" s="54">
        <v>3.9530111657189917E-3</v>
      </c>
      <c r="F109" t="s">
        <v>82</v>
      </c>
      <c r="G109">
        <v>43</v>
      </c>
      <c r="H109" t="s">
        <v>79</v>
      </c>
      <c r="I109" t="s">
        <v>484</v>
      </c>
      <c r="J109" s="24" t="s">
        <v>203</v>
      </c>
      <c r="K109" t="s">
        <v>342</v>
      </c>
      <c r="L109" s="24" t="s">
        <v>125</v>
      </c>
    </row>
    <row r="110" spans="1:12">
      <c r="A110" s="7" t="s">
        <v>5</v>
      </c>
      <c r="B110">
        <v>2025</v>
      </c>
      <c r="C110" t="s">
        <v>56</v>
      </c>
      <c r="D110" t="s">
        <v>63</v>
      </c>
      <c r="E110" s="54">
        <v>3.9156626506023483E-3</v>
      </c>
      <c r="F110" t="s">
        <v>82</v>
      </c>
      <c r="G110">
        <v>44</v>
      </c>
      <c r="H110" t="s">
        <v>79</v>
      </c>
      <c r="I110" t="s">
        <v>484</v>
      </c>
      <c r="J110" s="24" t="s">
        <v>203</v>
      </c>
      <c r="K110" t="s">
        <v>342</v>
      </c>
      <c r="L110" s="24" t="s">
        <v>125</v>
      </c>
    </row>
    <row r="111" spans="1:12">
      <c r="A111" s="7" t="s">
        <v>6</v>
      </c>
      <c r="B111">
        <v>2025</v>
      </c>
      <c r="C111" t="s">
        <v>56</v>
      </c>
      <c r="D111" t="s">
        <v>63</v>
      </c>
      <c r="E111" s="54">
        <v>8.5510408680780792E-3</v>
      </c>
      <c r="F111" t="s">
        <v>82</v>
      </c>
      <c r="G111">
        <v>25</v>
      </c>
      <c r="H111" t="s">
        <v>79</v>
      </c>
      <c r="I111" t="s">
        <v>484</v>
      </c>
      <c r="J111" s="24" t="s">
        <v>203</v>
      </c>
      <c r="K111" t="s">
        <v>342</v>
      </c>
      <c r="L111" s="24" t="s">
        <v>125</v>
      </c>
    </row>
    <row r="112" spans="1:12">
      <c r="A112" s="7" t="s">
        <v>7</v>
      </c>
      <c r="B112">
        <v>2025</v>
      </c>
      <c r="C112" t="s">
        <v>56</v>
      </c>
      <c r="D112" t="s">
        <v>63</v>
      </c>
      <c r="E112" s="54">
        <v>7.0950739914859111E-3</v>
      </c>
      <c r="F112" t="s">
        <v>82</v>
      </c>
      <c r="G112">
        <v>28</v>
      </c>
      <c r="H112" t="s">
        <v>79</v>
      </c>
      <c r="I112" t="s">
        <v>484</v>
      </c>
      <c r="J112" s="24" t="s">
        <v>203</v>
      </c>
      <c r="K112" t="s">
        <v>342</v>
      </c>
      <c r="L112" s="24" t="s">
        <v>125</v>
      </c>
    </row>
    <row r="113" spans="1:12">
      <c r="A113" s="7" t="s">
        <v>8</v>
      </c>
      <c r="B113">
        <v>2025</v>
      </c>
      <c r="C113" t="s">
        <v>56</v>
      </c>
      <c r="D113" t="s">
        <v>63</v>
      </c>
      <c r="E113" s="54">
        <v>-1.158199526191097E-2</v>
      </c>
      <c r="F113" t="s">
        <v>82</v>
      </c>
      <c r="G113">
        <v>51</v>
      </c>
      <c r="H113" t="s">
        <v>79</v>
      </c>
      <c r="I113" t="s">
        <v>484</v>
      </c>
      <c r="J113" s="24" t="s">
        <v>203</v>
      </c>
      <c r="K113" t="s">
        <v>342</v>
      </c>
      <c r="L113" s="24" t="s">
        <v>125</v>
      </c>
    </row>
    <row r="114" spans="1:12">
      <c r="A114" s="7" t="s">
        <v>9</v>
      </c>
      <c r="B114">
        <v>2025</v>
      </c>
      <c r="C114" t="s">
        <v>56</v>
      </c>
      <c r="D114" t="s">
        <v>63</v>
      </c>
      <c r="E114" s="54">
        <v>9.7287467798150493E-3</v>
      </c>
      <c r="F114" t="s">
        <v>82</v>
      </c>
      <c r="G114">
        <v>22</v>
      </c>
      <c r="H114" t="s">
        <v>79</v>
      </c>
      <c r="I114" t="s">
        <v>484</v>
      </c>
      <c r="J114" s="24" t="s">
        <v>203</v>
      </c>
      <c r="K114" t="s">
        <v>342</v>
      </c>
      <c r="L114" s="24" t="s">
        <v>125</v>
      </c>
    </row>
    <row r="115" spans="1:12">
      <c r="A115" s="7" t="s">
        <v>10</v>
      </c>
      <c r="B115">
        <v>2025</v>
      </c>
      <c r="C115" t="s">
        <v>56</v>
      </c>
      <c r="D115" t="s">
        <v>63</v>
      </c>
      <c r="E115" s="54">
        <v>5.5966017756125426E-3</v>
      </c>
      <c r="F115" t="s">
        <v>82</v>
      </c>
      <c r="G115">
        <v>35</v>
      </c>
      <c r="H115" t="s">
        <v>79</v>
      </c>
      <c r="I115" t="s">
        <v>484</v>
      </c>
      <c r="J115" s="24" t="s">
        <v>203</v>
      </c>
      <c r="K115" t="s">
        <v>342</v>
      </c>
      <c r="L115" s="24" t="s">
        <v>125</v>
      </c>
    </row>
    <row r="116" spans="1:12">
      <c r="A116" s="7" t="s">
        <v>11</v>
      </c>
      <c r="B116">
        <v>2025</v>
      </c>
      <c r="C116" t="s">
        <v>56</v>
      </c>
      <c r="D116" t="s">
        <v>63</v>
      </c>
      <c r="E116" s="54">
        <v>1.9626464070908661E-2</v>
      </c>
      <c r="F116" t="s">
        <v>82</v>
      </c>
      <c r="G116">
        <v>2</v>
      </c>
      <c r="H116" t="s">
        <v>79</v>
      </c>
      <c r="I116" t="s">
        <v>484</v>
      </c>
      <c r="J116" s="24" t="s">
        <v>203</v>
      </c>
      <c r="K116" t="s">
        <v>342</v>
      </c>
      <c r="L116" s="24" t="s">
        <v>125</v>
      </c>
    </row>
    <row r="117" spans="1:12">
      <c r="A117" s="7" t="s">
        <v>12</v>
      </c>
      <c r="B117">
        <v>2025</v>
      </c>
      <c r="C117" t="s">
        <v>56</v>
      </c>
      <c r="D117" t="s">
        <v>63</v>
      </c>
      <c r="E117" s="54">
        <v>1.4097421203438343E-2</v>
      </c>
      <c r="F117" t="s">
        <v>82</v>
      </c>
      <c r="G117">
        <v>9</v>
      </c>
      <c r="H117" t="s">
        <v>79</v>
      </c>
      <c r="I117" t="s">
        <v>484</v>
      </c>
      <c r="J117" s="24" t="s">
        <v>203</v>
      </c>
      <c r="K117" t="s">
        <v>342</v>
      </c>
      <c r="L117" s="24" t="s">
        <v>125</v>
      </c>
    </row>
    <row r="118" spans="1:12">
      <c r="A118" s="7" t="s">
        <v>13</v>
      </c>
      <c r="B118">
        <v>2025</v>
      </c>
      <c r="C118" t="s">
        <v>56</v>
      </c>
      <c r="D118" t="s">
        <v>63</v>
      </c>
      <c r="E118" s="54">
        <v>-1.6055529427029314E-3</v>
      </c>
      <c r="F118" t="s">
        <v>82</v>
      </c>
      <c r="G118">
        <v>48</v>
      </c>
      <c r="H118" t="s">
        <v>79</v>
      </c>
      <c r="I118" t="s">
        <v>484</v>
      </c>
      <c r="J118" s="24" t="s">
        <v>203</v>
      </c>
      <c r="K118" t="s">
        <v>342</v>
      </c>
      <c r="L118" s="24" t="s">
        <v>125</v>
      </c>
    </row>
    <row r="119" spans="1:12">
      <c r="A119" s="7" t="s">
        <v>14</v>
      </c>
      <c r="B119">
        <v>2025</v>
      </c>
      <c r="C119" t="s">
        <v>56</v>
      </c>
      <c r="D119" t="s">
        <v>63</v>
      </c>
      <c r="E119" s="54">
        <v>5.5088872656439952E-3</v>
      </c>
      <c r="F119" t="s">
        <v>82</v>
      </c>
      <c r="G119">
        <v>36</v>
      </c>
      <c r="H119" t="s">
        <v>79</v>
      </c>
      <c r="I119" t="s">
        <v>484</v>
      </c>
      <c r="J119" s="24" t="s">
        <v>203</v>
      </c>
      <c r="K119" t="s">
        <v>342</v>
      </c>
      <c r="L119" s="24" t="s">
        <v>125</v>
      </c>
    </row>
    <row r="120" spans="1:12">
      <c r="A120" s="7" t="s">
        <v>15</v>
      </c>
      <c r="B120">
        <v>2025</v>
      </c>
      <c r="C120" t="s">
        <v>56</v>
      </c>
      <c r="D120" t="s">
        <v>63</v>
      </c>
      <c r="E120" s="54">
        <v>1.1966242599824228E-3</v>
      </c>
      <c r="F120" t="s">
        <v>82</v>
      </c>
      <c r="G120">
        <v>47</v>
      </c>
      <c r="H120" t="s">
        <v>79</v>
      </c>
      <c r="I120" t="s">
        <v>484</v>
      </c>
      <c r="J120" s="24" t="s">
        <v>203</v>
      </c>
      <c r="K120" t="s">
        <v>342</v>
      </c>
      <c r="L120" s="24" t="s">
        <v>125</v>
      </c>
    </row>
    <row r="121" spans="1:12">
      <c r="A121" s="7" t="s">
        <v>16</v>
      </c>
      <c r="B121">
        <v>2025</v>
      </c>
      <c r="C121" t="s">
        <v>56</v>
      </c>
      <c r="D121" t="s">
        <v>63</v>
      </c>
      <c r="E121" s="54">
        <v>-7.1093318608503276E-3</v>
      </c>
      <c r="F121" t="s">
        <v>82</v>
      </c>
      <c r="G121">
        <v>50</v>
      </c>
      <c r="H121" t="s">
        <v>79</v>
      </c>
      <c r="I121" t="s">
        <v>484</v>
      </c>
      <c r="J121" s="24" t="s">
        <v>203</v>
      </c>
      <c r="K121" t="s">
        <v>342</v>
      </c>
      <c r="L121" s="24" t="s">
        <v>125</v>
      </c>
    </row>
    <row r="122" spans="1:12">
      <c r="A122" s="7" t="s">
        <v>17</v>
      </c>
      <c r="B122">
        <v>2025</v>
      </c>
      <c r="C122" t="s">
        <v>56</v>
      </c>
      <c r="D122" t="s">
        <v>63</v>
      </c>
      <c r="E122" s="54">
        <v>1.0669015807761932E-2</v>
      </c>
      <c r="F122" t="s">
        <v>82</v>
      </c>
      <c r="G122">
        <v>18</v>
      </c>
      <c r="H122" t="s">
        <v>79</v>
      </c>
      <c r="I122" t="s">
        <v>484</v>
      </c>
      <c r="J122" s="24" t="s">
        <v>203</v>
      </c>
      <c r="K122" t="s">
        <v>342</v>
      </c>
      <c r="L122" s="24" t="s">
        <v>125</v>
      </c>
    </row>
    <row r="123" spans="1:12">
      <c r="A123" s="7" t="s">
        <v>18</v>
      </c>
      <c r="B123">
        <v>2025</v>
      </c>
      <c r="C123" t="s">
        <v>56</v>
      </c>
      <c r="D123" t="s">
        <v>63</v>
      </c>
      <c r="E123" s="54">
        <v>7.1168988491822679E-3</v>
      </c>
      <c r="F123" t="s">
        <v>82</v>
      </c>
      <c r="G123">
        <v>27</v>
      </c>
      <c r="H123" t="s">
        <v>79</v>
      </c>
      <c r="I123" t="s">
        <v>484</v>
      </c>
      <c r="J123" s="24" t="s">
        <v>203</v>
      </c>
      <c r="K123" t="s">
        <v>342</v>
      </c>
      <c r="L123" s="24" t="s">
        <v>125</v>
      </c>
    </row>
    <row r="124" spans="1:12">
      <c r="A124" s="7" t="s">
        <v>19</v>
      </c>
      <c r="B124">
        <v>2025</v>
      </c>
      <c r="C124" t="s">
        <v>56</v>
      </c>
      <c r="D124" t="s">
        <v>63</v>
      </c>
      <c r="E124" s="54">
        <v>-3.4048852701701769E-3</v>
      </c>
      <c r="F124" t="s">
        <v>82</v>
      </c>
      <c r="G124">
        <v>49</v>
      </c>
      <c r="H124" t="s">
        <v>79</v>
      </c>
      <c r="I124" t="s">
        <v>484</v>
      </c>
      <c r="J124" s="24" t="s">
        <v>203</v>
      </c>
      <c r="K124" t="s">
        <v>342</v>
      </c>
      <c r="L124" s="24" t="s">
        <v>125</v>
      </c>
    </row>
    <row r="125" spans="1:12">
      <c r="A125" s="7" t="s">
        <v>20</v>
      </c>
      <c r="B125">
        <v>2025</v>
      </c>
      <c r="C125" t="s">
        <v>56</v>
      </c>
      <c r="D125" t="s">
        <v>63</v>
      </c>
      <c r="E125" s="54">
        <v>1.614771650226547E-3</v>
      </c>
      <c r="F125" t="s">
        <v>82</v>
      </c>
      <c r="G125">
        <v>46</v>
      </c>
      <c r="H125" t="s">
        <v>79</v>
      </c>
      <c r="I125" t="s">
        <v>484</v>
      </c>
      <c r="J125" s="24" t="s">
        <v>203</v>
      </c>
      <c r="K125" t="s">
        <v>342</v>
      </c>
      <c r="L125" s="24" t="s">
        <v>125</v>
      </c>
    </row>
    <row r="126" spans="1:12">
      <c r="A126" s="7" t="s">
        <v>21</v>
      </c>
      <c r="B126">
        <v>2025</v>
      </c>
      <c r="C126" t="s">
        <v>56</v>
      </c>
      <c r="D126" t="s">
        <v>63</v>
      </c>
      <c r="E126" s="54">
        <v>4.0384049637613084E-3</v>
      </c>
      <c r="F126" t="s">
        <v>82</v>
      </c>
      <c r="G126">
        <v>41</v>
      </c>
      <c r="H126" t="s">
        <v>79</v>
      </c>
      <c r="I126" t="s">
        <v>484</v>
      </c>
      <c r="J126" s="24" t="s">
        <v>203</v>
      </c>
      <c r="K126" t="s">
        <v>342</v>
      </c>
      <c r="L126" s="24" t="s">
        <v>125</v>
      </c>
    </row>
    <row r="127" spans="1:12" ht="15.75" customHeight="1">
      <c r="A127" s="7" t="s">
        <v>22</v>
      </c>
      <c r="B127">
        <v>2025</v>
      </c>
      <c r="C127" t="s">
        <v>56</v>
      </c>
      <c r="D127" t="s">
        <v>63</v>
      </c>
      <c r="E127" s="54">
        <v>9.1800217831025776E-3</v>
      </c>
      <c r="F127" t="s">
        <v>82</v>
      </c>
      <c r="G127">
        <v>24</v>
      </c>
      <c r="H127" t="s">
        <v>79</v>
      </c>
      <c r="I127" t="s">
        <v>484</v>
      </c>
      <c r="J127" s="24" t="s">
        <v>203</v>
      </c>
      <c r="K127" t="s">
        <v>342</v>
      </c>
      <c r="L127" s="24" t="s">
        <v>125</v>
      </c>
    </row>
    <row r="128" spans="1:12">
      <c r="A128" s="7" t="s">
        <v>23</v>
      </c>
      <c r="B128">
        <v>2025</v>
      </c>
      <c r="C128" t="s">
        <v>56</v>
      </c>
      <c r="D128" t="s">
        <v>63</v>
      </c>
      <c r="E128" s="54">
        <v>1.3112696525300659E-2</v>
      </c>
      <c r="F128" t="s">
        <v>82</v>
      </c>
      <c r="G128">
        <v>13</v>
      </c>
      <c r="H128" t="s">
        <v>79</v>
      </c>
      <c r="I128" t="s">
        <v>484</v>
      </c>
      <c r="J128" s="24" t="s">
        <v>203</v>
      </c>
      <c r="K128" t="s">
        <v>342</v>
      </c>
      <c r="L128" s="24" t="s">
        <v>125</v>
      </c>
    </row>
    <row r="129" spans="1:12">
      <c r="A129" s="7" t="s">
        <v>24</v>
      </c>
      <c r="B129">
        <v>2025</v>
      </c>
      <c r="C129" t="s">
        <v>56</v>
      </c>
      <c r="D129" t="s">
        <v>63</v>
      </c>
      <c r="E129" s="54">
        <v>1.3568177987527505E-2</v>
      </c>
      <c r="F129" t="s">
        <v>82</v>
      </c>
      <c r="G129">
        <v>11</v>
      </c>
      <c r="H129" t="s">
        <v>79</v>
      </c>
      <c r="I129" t="s">
        <v>484</v>
      </c>
      <c r="J129" s="24" t="s">
        <v>203</v>
      </c>
      <c r="K129" t="s">
        <v>342</v>
      </c>
      <c r="L129" s="24" t="s">
        <v>125</v>
      </c>
    </row>
    <row r="130" spans="1:12">
      <c r="A130" s="7" t="s">
        <v>25</v>
      </c>
      <c r="B130">
        <v>2025</v>
      </c>
      <c r="C130" t="s">
        <v>56</v>
      </c>
      <c r="D130" t="s">
        <v>63</v>
      </c>
      <c r="E130" s="54">
        <v>1.3382199657039165E-2</v>
      </c>
      <c r="F130" t="s">
        <v>82</v>
      </c>
      <c r="G130">
        <v>12</v>
      </c>
      <c r="H130" t="s">
        <v>79</v>
      </c>
      <c r="I130" t="s">
        <v>484</v>
      </c>
      <c r="J130" s="24" t="s">
        <v>203</v>
      </c>
      <c r="K130" t="s">
        <v>342</v>
      </c>
      <c r="L130" s="24" t="s">
        <v>125</v>
      </c>
    </row>
    <row r="131" spans="1:12">
      <c r="A131" s="7" t="s">
        <v>26</v>
      </c>
      <c r="B131">
        <v>2025</v>
      </c>
      <c r="C131" t="s">
        <v>56</v>
      </c>
      <c r="D131" t="s">
        <v>63</v>
      </c>
      <c r="E131" s="54">
        <v>7.4571215510812828E-3</v>
      </c>
      <c r="F131" t="s">
        <v>82</v>
      </c>
      <c r="G131">
        <v>26</v>
      </c>
      <c r="H131" t="s">
        <v>79</v>
      </c>
      <c r="I131" t="s">
        <v>484</v>
      </c>
      <c r="J131" s="24" t="s">
        <v>203</v>
      </c>
      <c r="K131" t="s">
        <v>342</v>
      </c>
      <c r="L131" s="24" t="s">
        <v>125</v>
      </c>
    </row>
    <row r="132" spans="1:12">
      <c r="A132" s="7" t="s">
        <v>27</v>
      </c>
      <c r="B132">
        <v>2025</v>
      </c>
      <c r="C132" t="s">
        <v>56</v>
      </c>
      <c r="D132" t="s">
        <v>63</v>
      </c>
      <c r="E132" s="54">
        <v>5.2029136316337149E-3</v>
      </c>
      <c r="F132" t="s">
        <v>82</v>
      </c>
      <c r="G132">
        <v>38</v>
      </c>
      <c r="H132" t="s">
        <v>79</v>
      </c>
      <c r="I132" t="s">
        <v>484</v>
      </c>
      <c r="J132" s="24" t="s">
        <v>203</v>
      </c>
      <c r="K132" t="s">
        <v>342</v>
      </c>
      <c r="L132" s="24" t="s">
        <v>125</v>
      </c>
    </row>
    <row r="133" spans="1:12">
      <c r="A133" s="7" t="s">
        <v>28</v>
      </c>
      <c r="B133">
        <v>2025</v>
      </c>
      <c r="C133" t="s">
        <v>56</v>
      </c>
      <c r="D133" t="s">
        <v>63</v>
      </c>
      <c r="E133" s="54">
        <v>2.8176229508197303E-3</v>
      </c>
      <c r="F133" t="s">
        <v>82</v>
      </c>
      <c r="G133">
        <v>45</v>
      </c>
      <c r="H133" t="s">
        <v>79</v>
      </c>
      <c r="I133" t="s">
        <v>484</v>
      </c>
      <c r="J133" s="24" t="s">
        <v>203</v>
      </c>
      <c r="K133" t="s">
        <v>342</v>
      </c>
      <c r="L133" s="24" t="s">
        <v>125</v>
      </c>
    </row>
    <row r="134" spans="1:12">
      <c r="A134" s="7" t="s">
        <v>29</v>
      </c>
      <c r="B134">
        <v>2025</v>
      </c>
      <c r="C134" t="s">
        <v>56</v>
      </c>
      <c r="D134" t="s">
        <v>63</v>
      </c>
      <c r="E134" s="54">
        <v>5.8065429825804029E-3</v>
      </c>
      <c r="F134" t="s">
        <v>82</v>
      </c>
      <c r="G134">
        <v>33</v>
      </c>
      <c r="H134" t="s">
        <v>79</v>
      </c>
      <c r="I134" t="s">
        <v>484</v>
      </c>
      <c r="J134" s="24" t="s">
        <v>203</v>
      </c>
      <c r="K134" t="s">
        <v>342</v>
      </c>
      <c r="L134" s="24" t="s">
        <v>125</v>
      </c>
    </row>
    <row r="135" spans="1:12">
      <c r="A135" s="7" t="s">
        <v>30</v>
      </c>
      <c r="B135">
        <v>2025</v>
      </c>
      <c r="C135" t="s">
        <v>56</v>
      </c>
      <c r="D135" t="s">
        <v>63</v>
      </c>
      <c r="E135" s="54">
        <v>1.0058694901599682E-2</v>
      </c>
      <c r="F135" t="s">
        <v>82</v>
      </c>
      <c r="G135">
        <v>20</v>
      </c>
      <c r="H135" t="s">
        <v>79</v>
      </c>
      <c r="I135" t="s">
        <v>484</v>
      </c>
      <c r="J135" s="24" t="s">
        <v>203</v>
      </c>
      <c r="K135" t="s">
        <v>342</v>
      </c>
      <c r="L135" s="24" t="s">
        <v>125</v>
      </c>
    </row>
    <row r="136" spans="1:12">
      <c r="A136" s="7" t="s">
        <v>31</v>
      </c>
      <c r="B136">
        <v>2025</v>
      </c>
      <c r="C136" t="s">
        <v>56</v>
      </c>
      <c r="D136" t="s">
        <v>63</v>
      </c>
      <c r="E136" s="54">
        <v>1.3587871982032592E-2</v>
      </c>
      <c r="F136" t="s">
        <v>82</v>
      </c>
      <c r="G136">
        <v>10</v>
      </c>
      <c r="H136" t="s">
        <v>79</v>
      </c>
      <c r="I136" t="s">
        <v>484</v>
      </c>
      <c r="J136" s="24" t="s">
        <v>203</v>
      </c>
      <c r="K136" t="s">
        <v>342</v>
      </c>
      <c r="L136" s="24" t="s">
        <v>125</v>
      </c>
    </row>
    <row r="137" spans="1:12">
      <c r="A137" s="7" t="s">
        <v>32</v>
      </c>
      <c r="B137">
        <v>2025</v>
      </c>
      <c r="C137" t="s">
        <v>56</v>
      </c>
      <c r="D137" t="s">
        <v>63</v>
      </c>
      <c r="E137" s="54">
        <v>1.4508170977579277E-2</v>
      </c>
      <c r="F137" t="s">
        <v>82</v>
      </c>
      <c r="G137">
        <v>8</v>
      </c>
      <c r="H137" t="s">
        <v>79</v>
      </c>
      <c r="I137" t="s">
        <v>484</v>
      </c>
      <c r="J137" s="24" t="s">
        <v>203</v>
      </c>
      <c r="K137" t="s">
        <v>342</v>
      </c>
      <c r="L137" s="24" t="s">
        <v>125</v>
      </c>
    </row>
    <row r="138" spans="1:12">
      <c r="A138" s="7" t="s">
        <v>33</v>
      </c>
      <c r="B138">
        <v>2025</v>
      </c>
      <c r="C138" t="s">
        <v>56</v>
      </c>
      <c r="D138" t="s">
        <v>63</v>
      </c>
      <c r="E138" s="54">
        <v>1.5789158908315188E-2</v>
      </c>
      <c r="F138" t="s">
        <v>82</v>
      </c>
      <c r="G138">
        <v>6</v>
      </c>
      <c r="H138" t="s">
        <v>79</v>
      </c>
      <c r="I138" t="s">
        <v>484</v>
      </c>
      <c r="J138" s="24" t="s">
        <v>203</v>
      </c>
      <c r="K138" t="s">
        <v>342</v>
      </c>
      <c r="L138" s="24" t="s">
        <v>125</v>
      </c>
    </row>
    <row r="139" spans="1:12">
      <c r="A139" s="7" t="s">
        <v>34</v>
      </c>
      <c r="B139">
        <v>2025</v>
      </c>
      <c r="C139" t="s">
        <v>56</v>
      </c>
      <c r="D139" t="s">
        <v>63</v>
      </c>
      <c r="E139" s="54">
        <v>6.4993276557598258E-3</v>
      </c>
      <c r="F139" t="s">
        <v>82</v>
      </c>
      <c r="G139">
        <v>32</v>
      </c>
      <c r="H139" t="s">
        <v>79</v>
      </c>
      <c r="I139" t="s">
        <v>484</v>
      </c>
      <c r="J139" s="24" t="s">
        <v>203</v>
      </c>
      <c r="K139" t="s">
        <v>342</v>
      </c>
      <c r="L139" s="24" t="s">
        <v>125</v>
      </c>
    </row>
    <row r="140" spans="1:12">
      <c r="A140" s="7" t="s">
        <v>35</v>
      </c>
      <c r="B140">
        <v>2025</v>
      </c>
      <c r="C140" t="s">
        <v>56</v>
      </c>
      <c r="D140" t="s">
        <v>63</v>
      </c>
      <c r="E140" s="54">
        <v>1.4639222533820133E-2</v>
      </c>
      <c r="F140" t="s">
        <v>82</v>
      </c>
      <c r="G140">
        <v>7</v>
      </c>
      <c r="H140" t="s">
        <v>79</v>
      </c>
      <c r="I140" t="s">
        <v>484</v>
      </c>
      <c r="J140" s="24" t="s">
        <v>203</v>
      </c>
      <c r="K140" t="s">
        <v>342</v>
      </c>
      <c r="L140" s="24" t="s">
        <v>125</v>
      </c>
    </row>
    <row r="141" spans="1:12">
      <c r="A141" s="7" t="s">
        <v>36</v>
      </c>
      <c r="B141">
        <v>2025</v>
      </c>
      <c r="C141" t="s">
        <v>56</v>
      </c>
      <c r="D141" t="s">
        <v>63</v>
      </c>
      <c r="E141" s="54">
        <v>1.2903225806451587E-2</v>
      </c>
      <c r="F141" t="s">
        <v>82</v>
      </c>
      <c r="G141">
        <v>14</v>
      </c>
      <c r="H141" t="s">
        <v>79</v>
      </c>
      <c r="I141" t="s">
        <v>484</v>
      </c>
      <c r="J141" s="24" t="s">
        <v>203</v>
      </c>
      <c r="K141" t="s">
        <v>342</v>
      </c>
      <c r="L141" s="24" t="s">
        <v>125</v>
      </c>
    </row>
    <row r="142" spans="1:12">
      <c r="A142" s="7" t="s">
        <v>37</v>
      </c>
      <c r="B142">
        <v>2025</v>
      </c>
      <c r="C142" t="s">
        <v>56</v>
      </c>
      <c r="D142" t="s">
        <v>63</v>
      </c>
      <c r="E142" s="54">
        <v>1.0928686543110418E-2</v>
      </c>
      <c r="F142" t="s">
        <v>82</v>
      </c>
      <c r="G142">
        <v>17</v>
      </c>
      <c r="H142" t="s">
        <v>79</v>
      </c>
      <c r="I142" t="s">
        <v>484</v>
      </c>
      <c r="J142" s="24" t="s">
        <v>203</v>
      </c>
      <c r="K142" t="s">
        <v>342</v>
      </c>
      <c r="L142" s="24" t="s">
        <v>125</v>
      </c>
    </row>
    <row r="143" spans="1:12">
      <c r="A143" s="7" t="s">
        <v>38</v>
      </c>
      <c r="B143">
        <v>2025</v>
      </c>
      <c r="C143" t="s">
        <v>56</v>
      </c>
      <c r="D143" t="s">
        <v>63</v>
      </c>
      <c r="E143" s="54">
        <v>1.9538594856199212E-2</v>
      </c>
      <c r="F143" t="s">
        <v>82</v>
      </c>
      <c r="G143">
        <v>3</v>
      </c>
      <c r="H143" t="s">
        <v>79</v>
      </c>
      <c r="I143" t="s">
        <v>484</v>
      </c>
      <c r="J143" s="24" t="s">
        <v>203</v>
      </c>
      <c r="K143" t="s">
        <v>342</v>
      </c>
      <c r="L143" s="24" t="s">
        <v>125</v>
      </c>
    </row>
    <row r="144" spans="1:12">
      <c r="A144" s="7" t="s">
        <v>39</v>
      </c>
      <c r="B144">
        <v>2025</v>
      </c>
      <c r="C144" t="s">
        <v>56</v>
      </c>
      <c r="D144" t="s">
        <v>63</v>
      </c>
      <c r="E144" s="54">
        <v>5.0613198364802582E-3</v>
      </c>
      <c r="F144" t="s">
        <v>82</v>
      </c>
      <c r="G144">
        <v>39</v>
      </c>
      <c r="H144" t="s">
        <v>79</v>
      </c>
      <c r="I144" t="s">
        <v>484</v>
      </c>
      <c r="J144" s="24" t="s">
        <v>203</v>
      </c>
      <c r="K144" t="s">
        <v>342</v>
      </c>
      <c r="L144" s="24" t="s">
        <v>125</v>
      </c>
    </row>
    <row r="145" spans="1:13">
      <c r="A145" s="7" t="s">
        <v>40</v>
      </c>
      <c r="B145">
        <v>2025</v>
      </c>
      <c r="C145" t="s">
        <v>56</v>
      </c>
      <c r="D145" t="s">
        <v>63</v>
      </c>
      <c r="E145" s="54">
        <v>3.2337568520800539E-2</v>
      </c>
      <c r="F145" t="s">
        <v>82</v>
      </c>
      <c r="G145">
        <v>1</v>
      </c>
      <c r="H145" t="s">
        <v>79</v>
      </c>
      <c r="I145" t="s">
        <v>484</v>
      </c>
      <c r="J145" s="24" t="s">
        <v>203</v>
      </c>
      <c r="K145" t="s">
        <v>342</v>
      </c>
      <c r="L145" s="24" t="s">
        <v>125</v>
      </c>
    </row>
    <row r="146" spans="1:13">
      <c r="A146" s="7" t="s">
        <v>41</v>
      </c>
      <c r="B146">
        <v>2025</v>
      </c>
      <c r="C146" t="s">
        <v>56</v>
      </c>
      <c r="D146" t="s">
        <v>63</v>
      </c>
      <c r="E146" s="54">
        <v>9.3121693121692647E-3</v>
      </c>
      <c r="F146" t="s">
        <v>82</v>
      </c>
      <c r="G146">
        <v>23</v>
      </c>
      <c r="H146" t="s">
        <v>79</v>
      </c>
      <c r="I146" t="s">
        <v>484</v>
      </c>
      <c r="J146" s="24" t="s">
        <v>203</v>
      </c>
      <c r="K146" t="s">
        <v>342</v>
      </c>
      <c r="L146" s="24" t="s">
        <v>125</v>
      </c>
    </row>
    <row r="147" spans="1:13">
      <c r="A147" s="7" t="s">
        <v>42</v>
      </c>
      <c r="B147">
        <v>2025</v>
      </c>
      <c r="C147" t="s">
        <v>56</v>
      </c>
      <c r="D147" t="s">
        <v>63</v>
      </c>
      <c r="E147" s="54">
        <v>9.7500074314081572E-3</v>
      </c>
      <c r="F147" t="s">
        <v>82</v>
      </c>
      <c r="G147">
        <v>21</v>
      </c>
      <c r="H147" t="s">
        <v>79</v>
      </c>
      <c r="I147" t="s">
        <v>484</v>
      </c>
      <c r="J147" s="24" t="s">
        <v>203</v>
      </c>
      <c r="K147" t="s">
        <v>342</v>
      </c>
      <c r="L147" s="24" t="s">
        <v>125</v>
      </c>
    </row>
    <row r="148" spans="1:13">
      <c r="A148" s="7" t="s">
        <v>43</v>
      </c>
      <c r="B148">
        <v>2025</v>
      </c>
      <c r="C148" t="s">
        <v>56</v>
      </c>
      <c r="D148" t="s">
        <v>63</v>
      </c>
      <c r="E148" s="54">
        <v>1.1072409594200409E-2</v>
      </c>
      <c r="F148" t="s">
        <v>82</v>
      </c>
      <c r="G148">
        <v>16</v>
      </c>
      <c r="H148" t="s">
        <v>79</v>
      </c>
      <c r="I148" t="s">
        <v>484</v>
      </c>
      <c r="J148" s="24" t="s">
        <v>203</v>
      </c>
      <c r="K148" t="s">
        <v>342</v>
      </c>
      <c r="L148" s="24" t="s">
        <v>125</v>
      </c>
    </row>
    <row r="149" spans="1:13">
      <c r="A149" s="7" t="s">
        <v>44</v>
      </c>
      <c r="B149">
        <v>2025</v>
      </c>
      <c r="C149" t="s">
        <v>56</v>
      </c>
      <c r="D149" t="s">
        <v>63</v>
      </c>
      <c r="E149" s="54">
        <v>1.930590668811762E-2</v>
      </c>
      <c r="F149" t="s">
        <v>82</v>
      </c>
      <c r="G149">
        <v>4</v>
      </c>
      <c r="H149" t="s">
        <v>79</v>
      </c>
      <c r="I149" t="s">
        <v>484</v>
      </c>
      <c r="J149" s="24" t="s">
        <v>203</v>
      </c>
      <c r="K149" t="s">
        <v>342</v>
      </c>
      <c r="L149" s="24" t="s">
        <v>125</v>
      </c>
    </row>
    <row r="150" spans="1:13">
      <c r="A150" s="7" t="s">
        <v>45</v>
      </c>
      <c r="B150">
        <v>2025</v>
      </c>
      <c r="C150" t="s">
        <v>56</v>
      </c>
      <c r="D150" t="s">
        <v>63</v>
      </c>
      <c r="E150" s="54">
        <v>5.7915057915058276E-3</v>
      </c>
      <c r="F150" t="s">
        <v>82</v>
      </c>
      <c r="G150">
        <v>34</v>
      </c>
      <c r="H150" t="s">
        <v>79</v>
      </c>
      <c r="I150" t="s">
        <v>484</v>
      </c>
      <c r="J150" s="24" t="s">
        <v>203</v>
      </c>
      <c r="K150" t="s">
        <v>342</v>
      </c>
      <c r="L150" s="24" t="s">
        <v>125</v>
      </c>
    </row>
    <row r="151" spans="1:13">
      <c r="A151" s="7" t="s">
        <v>46</v>
      </c>
      <c r="B151">
        <v>2025</v>
      </c>
      <c r="C151" t="s">
        <v>56</v>
      </c>
      <c r="D151" t="s">
        <v>63</v>
      </c>
      <c r="E151" s="54">
        <v>1.0534271812555967E-2</v>
      </c>
      <c r="F151" t="s">
        <v>82</v>
      </c>
      <c r="G151">
        <v>19</v>
      </c>
      <c r="H151" t="s">
        <v>79</v>
      </c>
      <c r="I151" t="s">
        <v>484</v>
      </c>
      <c r="J151" s="24" t="s">
        <v>203</v>
      </c>
      <c r="K151" t="s">
        <v>342</v>
      </c>
      <c r="L151" s="24" t="s">
        <v>125</v>
      </c>
    </row>
    <row r="152" spans="1:13">
      <c r="A152" s="7" t="s">
        <v>47</v>
      </c>
      <c r="B152">
        <v>2025</v>
      </c>
      <c r="C152" t="s">
        <v>56</v>
      </c>
      <c r="D152" t="s">
        <v>63</v>
      </c>
      <c r="E152" s="54">
        <v>5.2050516395912658E-3</v>
      </c>
      <c r="F152" t="s">
        <v>82</v>
      </c>
      <c r="G152">
        <v>37</v>
      </c>
      <c r="H152" t="s">
        <v>79</v>
      </c>
      <c r="I152" t="s">
        <v>484</v>
      </c>
      <c r="J152" s="24" t="s">
        <v>203</v>
      </c>
      <c r="K152" t="s">
        <v>342</v>
      </c>
      <c r="L152" s="24" t="s">
        <v>125</v>
      </c>
    </row>
    <row r="153" spans="1:13">
      <c r="A153" s="7" t="s">
        <v>48</v>
      </c>
      <c r="B153">
        <v>2025</v>
      </c>
      <c r="C153" t="s">
        <v>56</v>
      </c>
      <c r="D153" t="s">
        <v>63</v>
      </c>
      <c r="E153" s="54">
        <v>4.1981528127623844E-3</v>
      </c>
      <c r="F153" t="s">
        <v>82</v>
      </c>
      <c r="G153">
        <v>40</v>
      </c>
      <c r="H153" t="s">
        <v>79</v>
      </c>
      <c r="I153" t="s">
        <v>484</v>
      </c>
      <c r="J153" s="24" t="s">
        <v>203</v>
      </c>
      <c r="K153" t="s">
        <v>342</v>
      </c>
      <c r="L153" s="24" t="s">
        <v>125</v>
      </c>
    </row>
    <row r="154" spans="1:13">
      <c r="A154" s="7" t="s">
        <v>49</v>
      </c>
      <c r="B154">
        <v>2025</v>
      </c>
      <c r="C154" t="s">
        <v>56</v>
      </c>
      <c r="D154" t="s">
        <v>63</v>
      </c>
      <c r="E154" s="54">
        <v>6.8826042991813824E-3</v>
      </c>
      <c r="F154" t="s">
        <v>82</v>
      </c>
      <c r="G154">
        <v>31</v>
      </c>
      <c r="H154" t="s">
        <v>79</v>
      </c>
      <c r="I154" t="s">
        <v>484</v>
      </c>
      <c r="J154" s="24" t="s">
        <v>203</v>
      </c>
      <c r="K154" t="s">
        <v>342</v>
      </c>
      <c r="L154" s="24" t="s">
        <v>125</v>
      </c>
    </row>
    <row r="155" spans="1:13">
      <c r="A155" s="7" t="s">
        <v>50</v>
      </c>
      <c r="B155">
        <v>2025</v>
      </c>
      <c r="C155" t="s">
        <v>56</v>
      </c>
      <c r="D155" t="s">
        <v>63</v>
      </c>
      <c r="E155" s="54">
        <v>3.9880358923231824E-3</v>
      </c>
      <c r="F155" t="s">
        <v>82</v>
      </c>
      <c r="G155">
        <v>42</v>
      </c>
      <c r="H155" t="s">
        <v>79</v>
      </c>
      <c r="I155" t="s">
        <v>484</v>
      </c>
      <c r="J155" s="24" t="s">
        <v>203</v>
      </c>
      <c r="K155" t="s">
        <v>342</v>
      </c>
      <c r="L155" s="24" t="s">
        <v>125</v>
      </c>
      <c r="M155" s="33"/>
    </row>
    <row r="156" spans="1:13">
      <c r="A156" s="7" t="s">
        <v>0</v>
      </c>
      <c r="B156">
        <v>2024</v>
      </c>
      <c r="C156" t="s">
        <v>65</v>
      </c>
      <c r="D156" t="s">
        <v>267</v>
      </c>
      <c r="E156" s="55">
        <v>4.9421372592104301E-2</v>
      </c>
      <c r="F156" t="s">
        <v>82</v>
      </c>
      <c r="G156">
        <v>17</v>
      </c>
      <c r="H156" t="s">
        <v>78</v>
      </c>
      <c r="I156" t="s">
        <v>276</v>
      </c>
      <c r="J156" s="24" t="s">
        <v>130</v>
      </c>
      <c r="K156" t="s">
        <v>204</v>
      </c>
    </row>
    <row r="157" spans="1:13">
      <c r="A157" s="7" t="s">
        <v>1</v>
      </c>
      <c r="B157">
        <v>2024</v>
      </c>
      <c r="C157" t="s">
        <v>65</v>
      </c>
      <c r="D157" t="s">
        <v>267</v>
      </c>
      <c r="E157" s="54">
        <v>5.2984889085333851E-2</v>
      </c>
      <c r="F157" t="s">
        <v>82</v>
      </c>
      <c r="G157">
        <v>7</v>
      </c>
      <c r="H157" t="s">
        <v>78</v>
      </c>
      <c r="I157" t="s">
        <v>276</v>
      </c>
      <c r="J157" s="24" t="s">
        <v>130</v>
      </c>
      <c r="K157" t="s">
        <v>204</v>
      </c>
    </row>
    <row r="158" spans="1:13">
      <c r="A158" s="7" t="s">
        <v>2</v>
      </c>
      <c r="B158">
        <v>2024</v>
      </c>
      <c r="C158" t="s">
        <v>65</v>
      </c>
      <c r="D158" t="s">
        <v>267</v>
      </c>
      <c r="E158" s="54">
        <v>4.3882472394973983E-2</v>
      </c>
      <c r="F158" t="s">
        <v>82</v>
      </c>
      <c r="G158">
        <v>31</v>
      </c>
      <c r="H158" t="s">
        <v>78</v>
      </c>
      <c r="I158" t="s">
        <v>276</v>
      </c>
      <c r="J158" s="24" t="s">
        <v>130</v>
      </c>
      <c r="K158" t="s">
        <v>204</v>
      </c>
    </row>
    <row r="159" spans="1:13">
      <c r="A159" s="7" t="s">
        <v>3</v>
      </c>
      <c r="B159">
        <v>2024</v>
      </c>
      <c r="C159" t="s">
        <v>65</v>
      </c>
      <c r="D159" t="s">
        <v>267</v>
      </c>
      <c r="E159" s="54">
        <v>4.9038852635860435E-2</v>
      </c>
      <c r="F159" t="s">
        <v>82</v>
      </c>
      <c r="G159">
        <v>19</v>
      </c>
      <c r="H159" t="s">
        <v>78</v>
      </c>
      <c r="I159" t="s">
        <v>276</v>
      </c>
      <c r="J159" s="24" t="s">
        <v>130</v>
      </c>
      <c r="K159" t="s">
        <v>204</v>
      </c>
    </row>
    <row r="160" spans="1:13">
      <c r="A160" s="7" t="s">
        <v>4</v>
      </c>
      <c r="B160">
        <v>2024</v>
      </c>
      <c r="C160" t="s">
        <v>65</v>
      </c>
      <c r="D160" t="s">
        <v>267</v>
      </c>
      <c r="E160" s="54">
        <v>6.2022759741859203E-2</v>
      </c>
      <c r="F160" t="s">
        <v>82</v>
      </c>
      <c r="G160">
        <v>1</v>
      </c>
      <c r="H160" t="s">
        <v>78</v>
      </c>
      <c r="I160" t="s">
        <v>276</v>
      </c>
      <c r="J160" s="24" t="s">
        <v>130</v>
      </c>
      <c r="K160" t="s">
        <v>204</v>
      </c>
    </row>
    <row r="161" spans="1:11">
      <c r="A161" s="7" t="s">
        <v>5</v>
      </c>
      <c r="B161">
        <v>2024</v>
      </c>
      <c r="C161" t="s">
        <v>65</v>
      </c>
      <c r="D161" t="s">
        <v>267</v>
      </c>
      <c r="E161" s="54">
        <v>3.5998952213449086E-2</v>
      </c>
      <c r="F161" t="s">
        <v>82</v>
      </c>
      <c r="G161">
        <v>47</v>
      </c>
      <c r="H161" t="s">
        <v>78</v>
      </c>
      <c r="I161" t="s">
        <v>276</v>
      </c>
      <c r="J161" s="24" t="s">
        <v>130</v>
      </c>
      <c r="K161" t="s">
        <v>204</v>
      </c>
    </row>
    <row r="162" spans="1:11">
      <c r="A162" s="7" t="s">
        <v>6</v>
      </c>
      <c r="B162">
        <v>2024</v>
      </c>
      <c r="C162" t="s">
        <v>65</v>
      </c>
      <c r="D162" t="s">
        <v>267</v>
      </c>
      <c r="E162" s="54">
        <v>5.3549066326813319E-2</v>
      </c>
      <c r="F162" t="s">
        <v>82</v>
      </c>
      <c r="G162">
        <v>5</v>
      </c>
      <c r="H162" t="s">
        <v>78</v>
      </c>
      <c r="I162" t="s">
        <v>276</v>
      </c>
      <c r="J162" s="24" t="s">
        <v>130</v>
      </c>
      <c r="K162" t="s">
        <v>204</v>
      </c>
    </row>
    <row r="163" spans="1:11">
      <c r="A163" s="7" t="s">
        <v>7</v>
      </c>
      <c r="B163">
        <v>2024</v>
      </c>
      <c r="C163" t="s">
        <v>65</v>
      </c>
      <c r="D163" t="s">
        <v>267</v>
      </c>
      <c r="E163" s="54">
        <v>5.3722654859036087E-2</v>
      </c>
      <c r="F163" t="s">
        <v>82</v>
      </c>
      <c r="G163">
        <v>4</v>
      </c>
      <c r="H163" t="s">
        <v>78</v>
      </c>
      <c r="I163" t="s">
        <v>276</v>
      </c>
      <c r="J163" s="24" t="s">
        <v>130</v>
      </c>
      <c r="K163" t="s">
        <v>204</v>
      </c>
    </row>
    <row r="164" spans="1:11">
      <c r="A164" s="7" t="s">
        <v>8</v>
      </c>
      <c r="B164">
        <v>2024</v>
      </c>
      <c r="C164" t="s">
        <v>65</v>
      </c>
      <c r="D164" t="s">
        <v>267</v>
      </c>
      <c r="E164" s="54">
        <v>4.2620030007501877E-2</v>
      </c>
      <c r="F164" t="s">
        <v>82</v>
      </c>
      <c r="G164">
        <v>34</v>
      </c>
      <c r="H164" t="s">
        <v>78</v>
      </c>
      <c r="I164" t="s">
        <v>276</v>
      </c>
      <c r="J164" s="24" t="s">
        <v>130</v>
      </c>
      <c r="K164" t="s">
        <v>204</v>
      </c>
    </row>
    <row r="165" spans="1:11">
      <c r="A165" s="7" t="s">
        <v>9</v>
      </c>
      <c r="B165">
        <v>2024</v>
      </c>
      <c r="C165" t="s">
        <v>65</v>
      </c>
      <c r="D165" t="s">
        <v>267</v>
      </c>
      <c r="E165" s="54">
        <v>4.2094294645788427E-2</v>
      </c>
      <c r="F165" t="s">
        <v>82</v>
      </c>
      <c r="G165">
        <v>36</v>
      </c>
      <c r="H165" t="s">
        <v>78</v>
      </c>
      <c r="I165" t="s">
        <v>276</v>
      </c>
      <c r="J165" s="24" t="s">
        <v>130</v>
      </c>
      <c r="K165" t="s">
        <v>204</v>
      </c>
    </row>
    <row r="166" spans="1:11">
      <c r="A166" s="7" t="s">
        <v>10</v>
      </c>
      <c r="B166">
        <v>2024</v>
      </c>
      <c r="C166" t="s">
        <v>65</v>
      </c>
      <c r="D166" t="s">
        <v>267</v>
      </c>
      <c r="E166" s="54">
        <v>4.9995000499950003E-2</v>
      </c>
      <c r="F166" t="s">
        <v>82</v>
      </c>
      <c r="G166">
        <v>13</v>
      </c>
      <c r="H166" t="s">
        <v>78</v>
      </c>
      <c r="I166" t="s">
        <v>276</v>
      </c>
      <c r="J166" s="24" t="s">
        <v>130</v>
      </c>
      <c r="K166" t="s">
        <v>204</v>
      </c>
    </row>
    <row r="167" spans="1:11">
      <c r="A167" s="7" t="s">
        <v>11</v>
      </c>
      <c r="B167">
        <v>2024</v>
      </c>
      <c r="C167" t="s">
        <v>65</v>
      </c>
      <c r="D167" t="s">
        <v>267</v>
      </c>
      <c r="E167" s="54">
        <v>5.574633189136155E-2</v>
      </c>
      <c r="F167" t="s">
        <v>82</v>
      </c>
      <c r="G167">
        <v>2</v>
      </c>
      <c r="H167" t="s">
        <v>78</v>
      </c>
      <c r="I167" t="s">
        <v>276</v>
      </c>
      <c r="J167" s="24" t="s">
        <v>130</v>
      </c>
      <c r="K167" t="s">
        <v>204</v>
      </c>
    </row>
    <row r="168" spans="1:11">
      <c r="A168" s="7" t="s">
        <v>12</v>
      </c>
      <c r="B168">
        <v>2024</v>
      </c>
      <c r="C168" t="s">
        <v>65</v>
      </c>
      <c r="D168" t="s">
        <v>267</v>
      </c>
      <c r="E168" s="54">
        <v>5.2735595682505361E-2</v>
      </c>
      <c r="F168" t="s">
        <v>82</v>
      </c>
      <c r="G168">
        <v>8</v>
      </c>
      <c r="H168" t="s">
        <v>78</v>
      </c>
      <c r="I168" t="s">
        <v>276</v>
      </c>
      <c r="J168" s="24" t="s">
        <v>130</v>
      </c>
      <c r="K168" t="s">
        <v>204</v>
      </c>
    </row>
    <row r="169" spans="1:11">
      <c r="A169" s="7" t="s">
        <v>13</v>
      </c>
      <c r="B169">
        <v>2024</v>
      </c>
      <c r="C169" t="s">
        <v>65</v>
      </c>
      <c r="D169" t="s">
        <v>267</v>
      </c>
      <c r="E169" s="54">
        <v>3.8474937640222404E-2</v>
      </c>
      <c r="F169" t="s">
        <v>82</v>
      </c>
      <c r="G169">
        <v>45</v>
      </c>
      <c r="H169" t="s">
        <v>78</v>
      </c>
      <c r="I169" t="s">
        <v>276</v>
      </c>
      <c r="J169" s="24" t="s">
        <v>130</v>
      </c>
      <c r="K169" t="s">
        <v>204</v>
      </c>
    </row>
    <row r="170" spans="1:11">
      <c r="A170" s="7" t="s">
        <v>14</v>
      </c>
      <c r="B170">
        <v>2024</v>
      </c>
      <c r="C170" t="s">
        <v>65</v>
      </c>
      <c r="D170" t="s">
        <v>267</v>
      </c>
      <c r="E170" s="54">
        <v>4.3837357052096571E-2</v>
      </c>
      <c r="F170" t="s">
        <v>82</v>
      </c>
      <c r="G170">
        <v>32</v>
      </c>
      <c r="H170" t="s">
        <v>78</v>
      </c>
      <c r="I170" t="s">
        <v>276</v>
      </c>
      <c r="J170" s="24" t="s">
        <v>130</v>
      </c>
      <c r="K170" t="s">
        <v>204</v>
      </c>
    </row>
    <row r="171" spans="1:11">
      <c r="A171" s="7" t="s">
        <v>15</v>
      </c>
      <c r="B171">
        <v>2024</v>
      </c>
      <c r="C171" t="s">
        <v>65</v>
      </c>
      <c r="D171" t="s">
        <v>267</v>
      </c>
      <c r="E171" s="54">
        <v>4.0470265441551814E-2</v>
      </c>
      <c r="F171" t="s">
        <v>82</v>
      </c>
      <c r="G171">
        <v>41</v>
      </c>
      <c r="H171" t="s">
        <v>78</v>
      </c>
      <c r="I171" t="s">
        <v>276</v>
      </c>
      <c r="J171" s="24" t="s">
        <v>130</v>
      </c>
      <c r="K171" t="s">
        <v>204</v>
      </c>
    </row>
    <row r="172" spans="1:11">
      <c r="A172" s="7" t="s">
        <v>16</v>
      </c>
      <c r="B172">
        <v>2024</v>
      </c>
      <c r="C172" t="s">
        <v>65</v>
      </c>
      <c r="D172" t="s">
        <v>267</v>
      </c>
      <c r="E172" s="54">
        <v>3.689008549430825E-2</v>
      </c>
      <c r="F172" t="s">
        <v>82</v>
      </c>
      <c r="G172">
        <v>46</v>
      </c>
      <c r="H172" t="s">
        <v>78</v>
      </c>
      <c r="I172" t="s">
        <v>276</v>
      </c>
      <c r="J172" s="24" t="s">
        <v>130</v>
      </c>
      <c r="K172" t="s">
        <v>204</v>
      </c>
    </row>
    <row r="173" spans="1:11">
      <c r="A173" s="7" t="s">
        <v>17</v>
      </c>
      <c r="B173">
        <v>2024</v>
      </c>
      <c r="C173" t="s">
        <v>65</v>
      </c>
      <c r="D173" t="s">
        <v>267</v>
      </c>
      <c r="E173" s="54">
        <v>4.650870354069736E-2</v>
      </c>
      <c r="F173" t="s">
        <v>82</v>
      </c>
      <c r="G173">
        <v>25</v>
      </c>
      <c r="H173" t="s">
        <v>78</v>
      </c>
      <c r="I173" t="s">
        <v>276</v>
      </c>
      <c r="J173" s="24" t="s">
        <v>130</v>
      </c>
      <c r="K173" t="s">
        <v>204</v>
      </c>
    </row>
    <row r="174" spans="1:11">
      <c r="A174" s="7" t="s">
        <v>18</v>
      </c>
      <c r="B174">
        <v>2024</v>
      </c>
      <c r="C174" t="s">
        <v>65</v>
      </c>
      <c r="D174" t="s">
        <v>267</v>
      </c>
      <c r="E174" s="54">
        <v>4.9172825276289918E-2</v>
      </c>
      <c r="F174" t="s">
        <v>82</v>
      </c>
      <c r="G174">
        <v>18</v>
      </c>
      <c r="H174" t="s">
        <v>78</v>
      </c>
      <c r="I174" t="s">
        <v>276</v>
      </c>
      <c r="J174" s="24" t="s">
        <v>130</v>
      </c>
      <c r="K174" t="s">
        <v>204</v>
      </c>
    </row>
    <row r="175" spans="1:11">
      <c r="A175" s="7" t="s">
        <v>19</v>
      </c>
      <c r="B175">
        <v>2024</v>
      </c>
      <c r="C175" t="s">
        <v>65</v>
      </c>
      <c r="D175" t="s">
        <v>267</v>
      </c>
      <c r="E175" s="54">
        <v>5.3249194004308831E-2</v>
      </c>
      <c r="F175" t="s">
        <v>82</v>
      </c>
      <c r="G175">
        <v>6</v>
      </c>
      <c r="H175" t="s">
        <v>78</v>
      </c>
      <c r="I175" t="s">
        <v>276</v>
      </c>
      <c r="J175" s="24" t="s">
        <v>130</v>
      </c>
      <c r="K175" t="s">
        <v>204</v>
      </c>
    </row>
    <row r="176" spans="1:11">
      <c r="A176" s="7" t="s">
        <v>20</v>
      </c>
      <c r="B176">
        <v>2024</v>
      </c>
      <c r="C176" t="s">
        <v>65</v>
      </c>
      <c r="D176" t="s">
        <v>267</v>
      </c>
      <c r="E176" s="54">
        <v>5.012189305209603E-2</v>
      </c>
      <c r="F176" t="s">
        <v>82</v>
      </c>
      <c r="G176">
        <v>12</v>
      </c>
      <c r="H176" t="s">
        <v>78</v>
      </c>
      <c r="I176" t="s">
        <v>276</v>
      </c>
      <c r="J176" s="24" t="s">
        <v>130</v>
      </c>
      <c r="K176" t="s">
        <v>204</v>
      </c>
    </row>
    <row r="177" spans="1:11">
      <c r="A177" s="7" t="s">
        <v>21</v>
      </c>
      <c r="B177">
        <v>2024</v>
      </c>
      <c r="C177" t="s">
        <v>65</v>
      </c>
      <c r="D177" t="s">
        <v>267</v>
      </c>
      <c r="E177" s="54">
        <v>4.0690628925923046E-2</v>
      </c>
      <c r="F177" t="s">
        <v>82</v>
      </c>
      <c r="G177">
        <v>38</v>
      </c>
      <c r="H177" t="s">
        <v>78</v>
      </c>
      <c r="I177" t="s">
        <v>276</v>
      </c>
      <c r="J177" s="24" t="s">
        <v>130</v>
      </c>
      <c r="K177" t="s">
        <v>204</v>
      </c>
    </row>
    <row r="178" spans="1:11">
      <c r="A178" s="7" t="s">
        <v>22</v>
      </c>
      <c r="B178">
        <v>2024</v>
      </c>
      <c r="C178" t="s">
        <v>65</v>
      </c>
      <c r="D178" t="s">
        <v>267</v>
      </c>
      <c r="E178" s="54">
        <v>4.0584256445446526E-2</v>
      </c>
      <c r="F178" t="s">
        <v>82</v>
      </c>
      <c r="G178">
        <v>39</v>
      </c>
      <c r="H178" t="s">
        <v>78</v>
      </c>
      <c r="I178" t="s">
        <v>276</v>
      </c>
      <c r="J178" s="24" t="s">
        <v>130</v>
      </c>
      <c r="K178" t="s">
        <v>204</v>
      </c>
    </row>
    <row r="179" spans="1:11">
      <c r="A179" s="7" t="s">
        <v>23</v>
      </c>
      <c r="B179">
        <v>2024</v>
      </c>
      <c r="C179" t="s">
        <v>65</v>
      </c>
      <c r="D179" t="s">
        <v>267</v>
      </c>
      <c r="E179" s="54">
        <v>4.0317586999298223E-2</v>
      </c>
      <c r="F179" t="s">
        <v>82</v>
      </c>
      <c r="G179">
        <v>42</v>
      </c>
      <c r="H179" t="s">
        <v>78</v>
      </c>
      <c r="I179" t="s">
        <v>276</v>
      </c>
      <c r="J179" s="24" t="s">
        <v>130</v>
      </c>
      <c r="K179" t="s">
        <v>204</v>
      </c>
    </row>
    <row r="180" spans="1:11">
      <c r="A180" s="7" t="s">
        <v>24</v>
      </c>
      <c r="B180">
        <v>2024</v>
      </c>
      <c r="C180" t="s">
        <v>65</v>
      </c>
      <c r="D180" t="s">
        <v>267</v>
      </c>
      <c r="E180" s="54">
        <v>4.8589436378647231E-2</v>
      </c>
      <c r="F180" t="s">
        <v>82</v>
      </c>
      <c r="G180">
        <v>20</v>
      </c>
      <c r="H180" t="s">
        <v>78</v>
      </c>
      <c r="I180" t="s">
        <v>276</v>
      </c>
      <c r="J180" s="24" t="s">
        <v>130</v>
      </c>
      <c r="K180" t="s">
        <v>204</v>
      </c>
    </row>
    <row r="181" spans="1:11">
      <c r="A181" s="7" t="s">
        <v>25</v>
      </c>
      <c r="B181">
        <v>2024</v>
      </c>
      <c r="C181" t="s">
        <v>65</v>
      </c>
      <c r="D181" t="s">
        <v>267</v>
      </c>
      <c r="E181" s="55">
        <v>3.9801393449187157E-2</v>
      </c>
      <c r="F181" t="s">
        <v>82</v>
      </c>
      <c r="G181">
        <v>43</v>
      </c>
      <c r="H181" t="s">
        <v>78</v>
      </c>
      <c r="I181" t="s">
        <v>276</v>
      </c>
      <c r="J181" s="24" t="s">
        <v>130</v>
      </c>
      <c r="K181" t="s">
        <v>204</v>
      </c>
    </row>
    <row r="182" spans="1:11">
      <c r="A182" s="7" t="s">
        <v>26</v>
      </c>
      <c r="B182">
        <v>2024</v>
      </c>
      <c r="C182" t="s">
        <v>65</v>
      </c>
      <c r="D182" t="s">
        <v>267</v>
      </c>
      <c r="E182" s="54">
        <v>4.622172526858162E-2</v>
      </c>
      <c r="F182" t="s">
        <v>82</v>
      </c>
      <c r="G182">
        <v>26</v>
      </c>
      <c r="H182" t="s">
        <v>78</v>
      </c>
      <c r="I182" t="s">
        <v>276</v>
      </c>
      <c r="J182" s="24" t="s">
        <v>130</v>
      </c>
      <c r="K182" t="s">
        <v>204</v>
      </c>
    </row>
    <row r="183" spans="1:11">
      <c r="A183" s="7" t="s">
        <v>27</v>
      </c>
      <c r="B183">
        <v>2024</v>
      </c>
      <c r="C183" t="s">
        <v>65</v>
      </c>
      <c r="D183" t="s">
        <v>267</v>
      </c>
      <c r="E183" s="54">
        <v>1.6555504285694311E-2</v>
      </c>
      <c r="F183" t="s">
        <v>82</v>
      </c>
      <c r="G183">
        <v>50</v>
      </c>
      <c r="H183" t="s">
        <v>78</v>
      </c>
      <c r="I183" t="s">
        <v>276</v>
      </c>
      <c r="J183" s="24" t="s">
        <v>130</v>
      </c>
      <c r="K183" t="s">
        <v>204</v>
      </c>
    </row>
    <row r="184" spans="1:11">
      <c r="A184" s="7" t="s">
        <v>28</v>
      </c>
      <c r="B184">
        <v>2024</v>
      </c>
      <c r="C184" t="s">
        <v>65</v>
      </c>
      <c r="D184" t="s">
        <v>267</v>
      </c>
      <c r="E184" s="54">
        <v>4.6583105940208105E-2</v>
      </c>
      <c r="F184" t="s">
        <v>82</v>
      </c>
      <c r="G184">
        <v>24</v>
      </c>
      <c r="H184" t="s">
        <v>78</v>
      </c>
      <c r="I184" t="s">
        <v>276</v>
      </c>
      <c r="J184" s="24" t="s">
        <v>130</v>
      </c>
      <c r="K184" t="s">
        <v>204</v>
      </c>
    </row>
    <row r="185" spans="1:11">
      <c r="A185" s="7" t="s">
        <v>29</v>
      </c>
      <c r="B185">
        <v>2024</v>
      </c>
      <c r="C185" t="s">
        <v>65</v>
      </c>
      <c r="D185" t="s">
        <v>267</v>
      </c>
      <c r="E185" s="54">
        <v>4.95161921102098E-2</v>
      </c>
      <c r="F185" t="s">
        <v>82</v>
      </c>
      <c r="G185">
        <v>16</v>
      </c>
      <c r="H185" t="s">
        <v>78</v>
      </c>
      <c r="I185" t="s">
        <v>276</v>
      </c>
      <c r="J185" s="24" t="s">
        <v>130</v>
      </c>
      <c r="K185" t="s">
        <v>204</v>
      </c>
    </row>
    <row r="186" spans="1:11">
      <c r="A186" s="7" t="s">
        <v>30</v>
      </c>
      <c r="B186">
        <v>2024</v>
      </c>
      <c r="C186" t="s">
        <v>65</v>
      </c>
      <c r="D186" t="s">
        <v>267</v>
      </c>
      <c r="E186" s="54">
        <v>4.0559423416356148E-2</v>
      </c>
      <c r="F186" t="s">
        <v>82</v>
      </c>
      <c r="G186">
        <v>40</v>
      </c>
      <c r="H186" t="s">
        <v>78</v>
      </c>
      <c r="I186" t="s">
        <v>276</v>
      </c>
      <c r="J186" s="24" t="s">
        <v>130</v>
      </c>
      <c r="K186" t="s">
        <v>204</v>
      </c>
    </row>
    <row r="187" spans="1:11">
      <c r="A187" s="7" t="s">
        <v>31</v>
      </c>
      <c r="B187">
        <v>2024</v>
      </c>
      <c r="C187" t="s">
        <v>65</v>
      </c>
      <c r="D187" t="s">
        <v>267</v>
      </c>
      <c r="E187" s="54">
        <v>5.0345312584524946E-2</v>
      </c>
      <c r="F187" t="s">
        <v>82</v>
      </c>
      <c r="G187">
        <v>11</v>
      </c>
      <c r="H187" t="s">
        <v>78</v>
      </c>
      <c r="I187" t="s">
        <v>276</v>
      </c>
      <c r="J187" s="24" t="s">
        <v>130</v>
      </c>
      <c r="K187" t="s">
        <v>204</v>
      </c>
    </row>
    <row r="188" spans="1:11">
      <c r="A188" s="7" t="s">
        <v>32</v>
      </c>
      <c r="B188">
        <v>2024</v>
      </c>
      <c r="C188" t="s">
        <v>65</v>
      </c>
      <c r="D188" t="s">
        <v>267</v>
      </c>
      <c r="E188" s="54">
        <v>4.4182981008641313E-2</v>
      </c>
      <c r="F188" t="s">
        <v>82</v>
      </c>
      <c r="G188">
        <v>29</v>
      </c>
      <c r="H188" t="s">
        <v>78</v>
      </c>
      <c r="I188" t="s">
        <v>276</v>
      </c>
      <c r="J188" s="24" t="s">
        <v>130</v>
      </c>
      <c r="K188" t="s">
        <v>204</v>
      </c>
    </row>
    <row r="189" spans="1:11">
      <c r="A189" s="7" t="s">
        <v>33</v>
      </c>
      <c r="B189">
        <v>2024</v>
      </c>
      <c r="C189" t="s">
        <v>65</v>
      </c>
      <c r="D189" t="s">
        <v>267</v>
      </c>
      <c r="E189" s="54">
        <v>5.4649462503816304E-2</v>
      </c>
      <c r="F189" t="s">
        <v>82</v>
      </c>
      <c r="G189">
        <v>3</v>
      </c>
      <c r="H189" t="s">
        <v>78</v>
      </c>
      <c r="I189" t="s">
        <v>276</v>
      </c>
      <c r="J189" s="24" t="s">
        <v>130</v>
      </c>
      <c r="K189" t="s">
        <v>204</v>
      </c>
    </row>
    <row r="190" spans="1:11">
      <c r="A190" s="7" t="s">
        <v>34</v>
      </c>
      <c r="B190">
        <v>2024</v>
      </c>
      <c r="C190" t="s">
        <v>65</v>
      </c>
      <c r="D190" t="s">
        <v>267</v>
      </c>
      <c r="E190" s="55">
        <v>2.8513522957579144E-3</v>
      </c>
      <c r="F190" t="s">
        <v>82</v>
      </c>
      <c r="G190">
        <v>51</v>
      </c>
      <c r="H190" t="s">
        <v>78</v>
      </c>
      <c r="I190" t="s">
        <v>276</v>
      </c>
      <c r="J190" s="24" t="s">
        <v>130</v>
      </c>
      <c r="K190" t="s">
        <v>204</v>
      </c>
    </row>
    <row r="191" spans="1:11">
      <c r="A191" s="7" t="s">
        <v>35</v>
      </c>
      <c r="B191">
        <v>2024</v>
      </c>
      <c r="C191" t="s">
        <v>65</v>
      </c>
      <c r="D191" t="s">
        <v>267</v>
      </c>
      <c r="E191" s="55">
        <v>4.4120505344995141E-2</v>
      </c>
      <c r="F191" t="s">
        <v>82</v>
      </c>
      <c r="G191">
        <v>30</v>
      </c>
      <c r="H191" t="s">
        <v>78</v>
      </c>
      <c r="I191" t="s">
        <v>276</v>
      </c>
      <c r="J191" s="24" t="s">
        <v>130</v>
      </c>
      <c r="K191" t="s">
        <v>204</v>
      </c>
    </row>
    <row r="192" spans="1:11">
      <c r="A192" s="7" t="s">
        <v>36</v>
      </c>
      <c r="B192">
        <v>2024</v>
      </c>
      <c r="C192" t="s">
        <v>65</v>
      </c>
      <c r="D192" t="s">
        <v>267</v>
      </c>
      <c r="E192" s="55">
        <v>4.6916339375215686E-2</v>
      </c>
      <c r="F192" t="s">
        <v>82</v>
      </c>
      <c r="G192">
        <v>22</v>
      </c>
      <c r="H192" t="s">
        <v>78</v>
      </c>
      <c r="I192" t="s">
        <v>276</v>
      </c>
      <c r="J192" s="24" t="s">
        <v>130</v>
      </c>
      <c r="K192" t="s">
        <v>204</v>
      </c>
    </row>
    <row r="193" spans="1:11">
      <c r="A193" s="7" t="s">
        <v>37</v>
      </c>
      <c r="B193">
        <v>2024</v>
      </c>
      <c r="C193" t="s">
        <v>65</v>
      </c>
      <c r="D193" t="s">
        <v>267</v>
      </c>
      <c r="E193" s="54">
        <v>4.9742837238946451E-2</v>
      </c>
      <c r="F193" t="s">
        <v>82</v>
      </c>
      <c r="G193">
        <v>14</v>
      </c>
      <c r="H193" t="s">
        <v>78</v>
      </c>
      <c r="I193" t="s">
        <v>276</v>
      </c>
      <c r="J193" s="24" t="s">
        <v>130</v>
      </c>
      <c r="K193" t="s">
        <v>204</v>
      </c>
    </row>
    <row r="194" spans="1:11">
      <c r="A194" s="7" t="s">
        <v>38</v>
      </c>
      <c r="B194">
        <v>2024</v>
      </c>
      <c r="C194" t="s">
        <v>65</v>
      </c>
      <c r="D194" t="s">
        <v>267</v>
      </c>
      <c r="E194" s="54">
        <v>3.8511835667161348E-2</v>
      </c>
      <c r="F194" t="s">
        <v>82</v>
      </c>
      <c r="G194">
        <v>44</v>
      </c>
      <c r="H194" t="s">
        <v>78</v>
      </c>
      <c r="I194" t="s">
        <v>276</v>
      </c>
      <c r="J194" s="24" t="s">
        <v>130</v>
      </c>
      <c r="K194" t="s">
        <v>204</v>
      </c>
    </row>
    <row r="195" spans="1:11">
      <c r="A195" s="7" t="s">
        <v>39</v>
      </c>
      <c r="B195">
        <v>2024</v>
      </c>
      <c r="C195" t="s">
        <v>65</v>
      </c>
      <c r="D195" t="s">
        <v>267</v>
      </c>
      <c r="E195" s="54">
        <v>4.2098894774897075E-2</v>
      </c>
      <c r="F195" t="s">
        <v>82</v>
      </c>
      <c r="G195">
        <v>35</v>
      </c>
      <c r="H195" t="s">
        <v>78</v>
      </c>
      <c r="I195" t="s">
        <v>276</v>
      </c>
      <c r="J195" s="24" t="s">
        <v>130</v>
      </c>
      <c r="K195" t="s">
        <v>204</v>
      </c>
    </row>
    <row r="196" spans="1:11">
      <c r="A196" s="7" t="s">
        <v>40</v>
      </c>
      <c r="B196">
        <v>2024</v>
      </c>
      <c r="C196" t="s">
        <v>65</v>
      </c>
      <c r="D196" t="s">
        <v>267</v>
      </c>
      <c r="E196" s="54">
        <v>5.2106775611951664E-2</v>
      </c>
      <c r="F196" t="s">
        <v>82</v>
      </c>
      <c r="G196">
        <v>9</v>
      </c>
      <c r="H196" t="s">
        <v>78</v>
      </c>
      <c r="I196" t="s">
        <v>276</v>
      </c>
      <c r="J196" s="24" t="s">
        <v>130</v>
      </c>
      <c r="K196" t="s">
        <v>204</v>
      </c>
    </row>
    <row r="197" spans="1:11">
      <c r="A197" s="7" t="s">
        <v>41</v>
      </c>
      <c r="B197">
        <v>2024</v>
      </c>
      <c r="C197" t="s">
        <v>65</v>
      </c>
      <c r="D197" t="s">
        <v>267</v>
      </c>
      <c r="E197" s="54">
        <v>2.082125278133639E-2</v>
      </c>
      <c r="F197" t="s">
        <v>82</v>
      </c>
      <c r="G197">
        <v>49</v>
      </c>
      <c r="H197" t="s">
        <v>78</v>
      </c>
      <c r="I197" t="s">
        <v>276</v>
      </c>
      <c r="J197" s="24" t="s">
        <v>130</v>
      </c>
      <c r="K197" t="s">
        <v>204</v>
      </c>
    </row>
    <row r="198" spans="1:11">
      <c r="A198" s="7" t="s">
        <v>42</v>
      </c>
      <c r="B198">
        <v>2024</v>
      </c>
      <c r="C198" t="s">
        <v>65</v>
      </c>
      <c r="D198" t="s">
        <v>267</v>
      </c>
      <c r="E198" s="54">
        <v>4.7653554718883412E-2</v>
      </c>
      <c r="F198" t="s">
        <v>82</v>
      </c>
      <c r="G198">
        <v>21</v>
      </c>
      <c r="H198" t="s">
        <v>78</v>
      </c>
      <c r="I198" t="s">
        <v>276</v>
      </c>
      <c r="J198" s="24" t="s">
        <v>130</v>
      </c>
      <c r="K198" t="s">
        <v>204</v>
      </c>
    </row>
    <row r="199" spans="1:11">
      <c r="A199" s="7" t="s">
        <v>43</v>
      </c>
      <c r="B199">
        <v>2024</v>
      </c>
      <c r="C199" t="s">
        <v>65</v>
      </c>
      <c r="D199" t="s">
        <v>267</v>
      </c>
      <c r="E199" s="54">
        <v>3.4368842866242984E-2</v>
      </c>
      <c r="F199" t="s">
        <v>82</v>
      </c>
      <c r="G199">
        <v>48</v>
      </c>
      <c r="H199" t="s">
        <v>78</v>
      </c>
      <c r="I199" t="s">
        <v>276</v>
      </c>
      <c r="J199" s="24" t="s">
        <v>130</v>
      </c>
      <c r="K199" t="s">
        <v>204</v>
      </c>
    </row>
    <row r="200" spans="1:11">
      <c r="A200" s="7" t="s">
        <v>44</v>
      </c>
      <c r="B200">
        <v>2024</v>
      </c>
      <c r="C200" t="s">
        <v>65</v>
      </c>
      <c r="D200" t="s">
        <v>267</v>
      </c>
      <c r="E200" s="54">
        <v>4.321083292017848E-2</v>
      </c>
      <c r="F200" t="s">
        <v>82</v>
      </c>
      <c r="G200">
        <v>33</v>
      </c>
      <c r="H200" t="s">
        <v>78</v>
      </c>
      <c r="I200" t="s">
        <v>276</v>
      </c>
      <c r="J200" s="24" t="s">
        <v>130</v>
      </c>
      <c r="K200" t="s">
        <v>204</v>
      </c>
    </row>
    <row r="201" spans="1:11">
      <c r="A201" s="7" t="s">
        <v>45</v>
      </c>
      <c r="B201">
        <v>2024</v>
      </c>
      <c r="C201" t="s">
        <v>65</v>
      </c>
      <c r="D201" t="s">
        <v>267</v>
      </c>
      <c r="E201" s="54">
        <v>4.960393415589387E-2</v>
      </c>
      <c r="F201" t="s">
        <v>82</v>
      </c>
      <c r="G201">
        <v>15</v>
      </c>
      <c r="H201" t="s">
        <v>78</v>
      </c>
      <c r="I201" t="s">
        <v>276</v>
      </c>
      <c r="J201" s="24" t="s">
        <v>130</v>
      </c>
      <c r="K201" t="s">
        <v>204</v>
      </c>
    </row>
    <row r="202" spans="1:11">
      <c r="A202" s="7" t="s">
        <v>46</v>
      </c>
      <c r="B202">
        <v>2024</v>
      </c>
      <c r="C202" t="s">
        <v>65</v>
      </c>
      <c r="D202" t="s">
        <v>267</v>
      </c>
      <c r="E202" s="54">
        <v>4.6839897144403841E-2</v>
      </c>
      <c r="F202" t="s">
        <v>82</v>
      </c>
      <c r="G202">
        <v>23</v>
      </c>
      <c r="H202" t="s">
        <v>78</v>
      </c>
      <c r="I202" t="s">
        <v>276</v>
      </c>
      <c r="J202" s="24" t="s">
        <v>130</v>
      </c>
      <c r="K202" t="s">
        <v>204</v>
      </c>
    </row>
    <row r="203" spans="1:11">
      <c r="A203" s="7" t="s">
        <v>47</v>
      </c>
      <c r="B203">
        <v>2024</v>
      </c>
      <c r="C203" t="s">
        <v>65</v>
      </c>
      <c r="D203" t="s">
        <v>267</v>
      </c>
      <c r="E203" s="54">
        <v>5.0562975569450094E-2</v>
      </c>
      <c r="F203" t="s">
        <v>82</v>
      </c>
      <c r="G203">
        <v>10</v>
      </c>
      <c r="H203" t="s">
        <v>78</v>
      </c>
      <c r="I203" t="s">
        <v>276</v>
      </c>
      <c r="J203" s="24" t="s">
        <v>130</v>
      </c>
      <c r="K203" t="s">
        <v>204</v>
      </c>
    </row>
    <row r="204" spans="1:11">
      <c r="A204" s="7" t="s">
        <v>48</v>
      </c>
      <c r="B204">
        <v>2024</v>
      </c>
      <c r="C204" t="s">
        <v>65</v>
      </c>
      <c r="D204" t="s">
        <v>267</v>
      </c>
      <c r="E204" s="54">
        <v>4.5088080357985762E-2</v>
      </c>
      <c r="F204" t="s">
        <v>82</v>
      </c>
      <c r="G204">
        <v>27</v>
      </c>
      <c r="H204" t="s">
        <v>78</v>
      </c>
      <c r="I204" t="s">
        <v>276</v>
      </c>
      <c r="J204" s="24" t="s">
        <v>130</v>
      </c>
      <c r="K204" t="s">
        <v>204</v>
      </c>
    </row>
    <row r="205" spans="1:11">
      <c r="A205" s="7" t="s">
        <v>49</v>
      </c>
      <c r="B205">
        <v>2024</v>
      </c>
      <c r="C205" t="s">
        <v>65</v>
      </c>
      <c r="D205" t="s">
        <v>267</v>
      </c>
      <c r="E205" s="54">
        <v>4.4441361450240476E-2</v>
      </c>
      <c r="F205" t="s">
        <v>82</v>
      </c>
      <c r="G205">
        <v>28</v>
      </c>
      <c r="H205" t="s">
        <v>78</v>
      </c>
      <c r="I205" t="s">
        <v>276</v>
      </c>
      <c r="J205" s="24" t="s">
        <v>130</v>
      </c>
      <c r="K205" t="s">
        <v>204</v>
      </c>
    </row>
    <row r="206" spans="1:11">
      <c r="A206" s="7" t="s">
        <v>50</v>
      </c>
      <c r="B206">
        <v>2024</v>
      </c>
      <c r="C206" t="s">
        <v>65</v>
      </c>
      <c r="D206" t="s">
        <v>267</v>
      </c>
      <c r="E206" s="54">
        <v>4.1414773958910377E-2</v>
      </c>
      <c r="F206" t="s">
        <v>82</v>
      </c>
      <c r="G206">
        <v>37</v>
      </c>
      <c r="H206" t="s">
        <v>78</v>
      </c>
      <c r="I206" t="s">
        <v>276</v>
      </c>
      <c r="J206" s="24" t="s">
        <v>130</v>
      </c>
      <c r="K206" t="s">
        <v>204</v>
      </c>
    </row>
    <row r="207" spans="1:11">
      <c r="A207" s="7" t="s">
        <v>0</v>
      </c>
      <c r="B207">
        <v>2024</v>
      </c>
      <c r="C207" t="s">
        <v>69</v>
      </c>
      <c r="D207" t="s">
        <v>208</v>
      </c>
      <c r="E207" s="109">
        <v>7.821132768740793E-3</v>
      </c>
      <c r="F207" t="s">
        <v>82</v>
      </c>
      <c r="G207">
        <v>23</v>
      </c>
      <c r="H207" t="s">
        <v>78</v>
      </c>
      <c r="J207" s="24" t="s">
        <v>92</v>
      </c>
      <c r="K207" t="s">
        <v>209</v>
      </c>
    </row>
    <row r="208" spans="1:11">
      <c r="A208" s="7" t="s">
        <v>1</v>
      </c>
      <c r="B208">
        <v>2024</v>
      </c>
      <c r="C208" t="s">
        <v>69</v>
      </c>
      <c r="D208" t="s">
        <v>208</v>
      </c>
      <c r="E208" s="109">
        <v>4.919145700669373E-3</v>
      </c>
      <c r="F208" t="s">
        <v>82</v>
      </c>
      <c r="G208">
        <v>40</v>
      </c>
      <c r="H208" t="s">
        <v>78</v>
      </c>
      <c r="J208" s="24" t="s">
        <v>92</v>
      </c>
      <c r="K208" t="s">
        <v>209</v>
      </c>
    </row>
    <row r="209" spans="1:11">
      <c r="A209" s="7" t="s">
        <v>2</v>
      </c>
      <c r="B209">
        <v>2024</v>
      </c>
      <c r="C209" t="s">
        <v>69</v>
      </c>
      <c r="D209" t="s">
        <v>208</v>
      </c>
      <c r="E209" s="109">
        <v>1.4633561473817771E-2</v>
      </c>
      <c r="F209" t="s">
        <v>82</v>
      </c>
      <c r="G209">
        <v>10</v>
      </c>
      <c r="H209" t="s">
        <v>78</v>
      </c>
      <c r="J209" s="24" t="s">
        <v>92</v>
      </c>
      <c r="K209" t="s">
        <v>209</v>
      </c>
    </row>
    <row r="210" spans="1:11">
      <c r="A210" s="7" t="s">
        <v>3</v>
      </c>
      <c r="B210">
        <v>2024</v>
      </c>
      <c r="C210" t="s">
        <v>69</v>
      </c>
      <c r="D210" t="s">
        <v>208</v>
      </c>
      <c r="E210" s="109">
        <v>6.1544967311871817E-3</v>
      </c>
      <c r="F210" t="s">
        <v>82</v>
      </c>
      <c r="G210">
        <v>32</v>
      </c>
      <c r="H210" t="s">
        <v>78</v>
      </c>
      <c r="J210" s="24" t="s">
        <v>92</v>
      </c>
      <c r="K210" t="s">
        <v>209</v>
      </c>
    </row>
    <row r="211" spans="1:11">
      <c r="A211" s="7" t="s">
        <v>4</v>
      </c>
      <c r="B211">
        <v>2024</v>
      </c>
      <c r="C211" t="s">
        <v>69</v>
      </c>
      <c r="D211" t="s">
        <v>208</v>
      </c>
      <c r="E211" s="109">
        <v>5.9331059839163513E-3</v>
      </c>
      <c r="F211" t="s">
        <v>82</v>
      </c>
      <c r="G211">
        <v>34</v>
      </c>
      <c r="H211" t="s">
        <v>78</v>
      </c>
      <c r="J211" s="24" t="s">
        <v>92</v>
      </c>
      <c r="K211" t="s">
        <v>209</v>
      </c>
    </row>
    <row r="212" spans="1:11">
      <c r="A212" s="7" t="s">
        <v>5</v>
      </c>
      <c r="B212">
        <v>2024</v>
      </c>
      <c r="C212" t="s">
        <v>69</v>
      </c>
      <c r="D212" t="s">
        <v>208</v>
      </c>
      <c r="E212" s="109">
        <v>9.5154675913381691E-3</v>
      </c>
      <c r="F212" t="s">
        <v>82</v>
      </c>
      <c r="G212">
        <v>17</v>
      </c>
      <c r="H212" t="s">
        <v>78</v>
      </c>
      <c r="J212" s="24" t="s">
        <v>92</v>
      </c>
      <c r="K212" t="s">
        <v>209</v>
      </c>
    </row>
    <row r="213" spans="1:11">
      <c r="A213" s="7" t="s">
        <v>6</v>
      </c>
      <c r="B213">
        <v>2024</v>
      </c>
      <c r="C213" t="s">
        <v>69</v>
      </c>
      <c r="D213" t="s">
        <v>208</v>
      </c>
      <c r="E213" s="109">
        <v>8.7965406751480853E-3</v>
      </c>
      <c r="F213" t="s">
        <v>82</v>
      </c>
      <c r="G213">
        <v>19</v>
      </c>
      <c r="H213" t="s">
        <v>78</v>
      </c>
      <c r="J213" s="24" t="s">
        <v>92</v>
      </c>
      <c r="K213" t="s">
        <v>209</v>
      </c>
    </row>
    <row r="214" spans="1:11">
      <c r="A214" s="7" t="s">
        <v>7</v>
      </c>
      <c r="B214">
        <v>2024</v>
      </c>
      <c r="C214" t="s">
        <v>69</v>
      </c>
      <c r="D214" t="s">
        <v>208</v>
      </c>
      <c r="E214" s="109">
        <v>1.4949494559653732E-2</v>
      </c>
      <c r="F214" t="s">
        <v>82</v>
      </c>
      <c r="G214">
        <v>9</v>
      </c>
      <c r="H214" t="s">
        <v>78</v>
      </c>
      <c r="J214" s="24" t="s">
        <v>92</v>
      </c>
      <c r="K214" t="s">
        <v>209</v>
      </c>
    </row>
    <row r="215" spans="1:11">
      <c r="A215" s="7" t="s">
        <v>8</v>
      </c>
      <c r="B215">
        <v>2024</v>
      </c>
      <c r="C215" t="s">
        <v>69</v>
      </c>
      <c r="D215" t="s">
        <v>208</v>
      </c>
      <c r="E215" s="109">
        <v>2.1716104777368461E-2</v>
      </c>
      <c r="F215" t="s">
        <v>82</v>
      </c>
      <c r="G215">
        <v>1</v>
      </c>
      <c r="H215" t="s">
        <v>78</v>
      </c>
      <c r="J215" s="24" t="s">
        <v>92</v>
      </c>
      <c r="K215" t="s">
        <v>209</v>
      </c>
    </row>
    <row r="216" spans="1:11">
      <c r="A216" s="7" t="s">
        <v>9</v>
      </c>
      <c r="B216">
        <v>2024</v>
      </c>
      <c r="C216" t="s">
        <v>69</v>
      </c>
      <c r="D216" t="s">
        <v>208</v>
      </c>
      <c r="E216" s="109">
        <v>2.0403828566049803E-2</v>
      </c>
      <c r="F216" t="s">
        <v>82</v>
      </c>
      <c r="G216">
        <v>2</v>
      </c>
      <c r="H216" t="s">
        <v>78</v>
      </c>
      <c r="J216" s="24" t="s">
        <v>92</v>
      </c>
      <c r="K216" t="s">
        <v>209</v>
      </c>
    </row>
    <row r="217" spans="1:11">
      <c r="A217" s="7" t="s">
        <v>10</v>
      </c>
      <c r="B217">
        <v>2024</v>
      </c>
      <c r="C217" t="s">
        <v>69</v>
      </c>
      <c r="D217" t="s">
        <v>208</v>
      </c>
      <c r="E217" s="109">
        <v>1.0524354074388996E-2</v>
      </c>
      <c r="F217" t="s">
        <v>82</v>
      </c>
      <c r="G217">
        <v>14</v>
      </c>
      <c r="H217" t="s">
        <v>78</v>
      </c>
      <c r="J217" s="24" t="s">
        <v>92</v>
      </c>
      <c r="K217" t="s">
        <v>209</v>
      </c>
    </row>
    <row r="218" spans="1:11">
      <c r="A218" s="7" t="s">
        <v>11</v>
      </c>
      <c r="B218">
        <v>2024</v>
      </c>
      <c r="C218" t="s">
        <v>69</v>
      </c>
      <c r="D218" t="s">
        <v>208</v>
      </c>
      <c r="E218" s="109">
        <v>3.3016809503623938E-3</v>
      </c>
      <c r="F218" t="s">
        <v>82</v>
      </c>
      <c r="G218">
        <v>47</v>
      </c>
      <c r="H218" t="s">
        <v>78</v>
      </c>
      <c r="J218" s="24" t="s">
        <v>92</v>
      </c>
      <c r="K218" t="s">
        <v>209</v>
      </c>
    </row>
    <row r="219" spans="1:11">
      <c r="A219" s="7" t="s">
        <v>12</v>
      </c>
      <c r="B219">
        <v>2024</v>
      </c>
      <c r="C219" t="s">
        <v>69</v>
      </c>
      <c r="D219" t="s">
        <v>208</v>
      </c>
      <c r="E219" s="109">
        <v>1.5471898745993399E-2</v>
      </c>
      <c r="F219" t="s">
        <v>82</v>
      </c>
      <c r="G219">
        <v>7</v>
      </c>
      <c r="H219" t="s">
        <v>78</v>
      </c>
      <c r="J219" s="24" t="s">
        <v>92</v>
      </c>
      <c r="K219" t="s">
        <v>209</v>
      </c>
    </row>
    <row r="220" spans="1:11">
      <c r="A220" s="7" t="s">
        <v>13</v>
      </c>
      <c r="B220">
        <v>2024</v>
      </c>
      <c r="C220" t="s">
        <v>69</v>
      </c>
      <c r="D220" t="s">
        <v>208</v>
      </c>
      <c r="E220" s="109">
        <v>5.3707964692069673E-3</v>
      </c>
      <c r="F220" t="s">
        <v>82</v>
      </c>
      <c r="G220">
        <v>36</v>
      </c>
      <c r="H220" t="s">
        <v>78</v>
      </c>
      <c r="J220" s="24" t="s">
        <v>92</v>
      </c>
      <c r="K220" t="s">
        <v>209</v>
      </c>
    </row>
    <row r="221" spans="1:11">
      <c r="A221" s="7" t="s">
        <v>14</v>
      </c>
      <c r="B221">
        <v>2024</v>
      </c>
      <c r="C221" t="s">
        <v>69</v>
      </c>
      <c r="D221" t="s">
        <v>208</v>
      </c>
      <c r="E221" s="109">
        <v>6.4161569016636458E-3</v>
      </c>
      <c r="F221" t="s">
        <v>82</v>
      </c>
      <c r="G221">
        <v>31</v>
      </c>
      <c r="H221" t="s">
        <v>78</v>
      </c>
      <c r="J221" s="24" t="s">
        <v>92</v>
      </c>
      <c r="K221" t="s">
        <v>209</v>
      </c>
    </row>
    <row r="222" spans="1:11">
      <c r="A222" s="7" t="s">
        <v>15</v>
      </c>
      <c r="B222">
        <v>2024</v>
      </c>
      <c r="C222" t="s">
        <v>69</v>
      </c>
      <c r="D222" t="s">
        <v>208</v>
      </c>
      <c r="E222" s="109">
        <v>7.1693697578993874E-3</v>
      </c>
      <c r="F222" t="s">
        <v>82</v>
      </c>
      <c r="G222">
        <v>26</v>
      </c>
      <c r="H222" t="s">
        <v>78</v>
      </c>
      <c r="J222" s="24" t="s">
        <v>92</v>
      </c>
      <c r="K222" t="s">
        <v>209</v>
      </c>
    </row>
    <row r="223" spans="1:11">
      <c r="A223" s="7" t="s">
        <v>16</v>
      </c>
      <c r="B223">
        <v>2024</v>
      </c>
      <c r="C223" t="s">
        <v>69</v>
      </c>
      <c r="D223" t="s">
        <v>208</v>
      </c>
      <c r="E223" s="110">
        <v>6.4733186515331187E-3</v>
      </c>
      <c r="F223" t="s">
        <v>82</v>
      </c>
      <c r="G223">
        <v>30</v>
      </c>
      <c r="H223" t="s">
        <v>78</v>
      </c>
      <c r="J223" s="24" t="s">
        <v>92</v>
      </c>
      <c r="K223" t="s">
        <v>209</v>
      </c>
    </row>
    <row r="224" spans="1:11">
      <c r="A224" s="7" t="s">
        <v>17</v>
      </c>
      <c r="B224">
        <v>2024</v>
      </c>
      <c r="C224" t="s">
        <v>69</v>
      </c>
      <c r="D224" t="s">
        <v>208</v>
      </c>
      <c r="E224" s="109">
        <v>8.3015517750975425E-3</v>
      </c>
      <c r="F224" t="s">
        <v>82</v>
      </c>
      <c r="G224">
        <v>21</v>
      </c>
      <c r="H224" t="s">
        <v>78</v>
      </c>
      <c r="J224" s="24" t="s">
        <v>92</v>
      </c>
      <c r="K224" t="s">
        <v>209</v>
      </c>
    </row>
    <row r="225" spans="1:11">
      <c r="A225" s="7" t="s">
        <v>18</v>
      </c>
      <c r="B225">
        <v>2024</v>
      </c>
      <c r="C225" t="s">
        <v>69</v>
      </c>
      <c r="D225" t="s">
        <v>208</v>
      </c>
      <c r="E225" s="109">
        <v>2.1074216157509333E-3</v>
      </c>
      <c r="F225" t="s">
        <v>82</v>
      </c>
      <c r="G225">
        <v>48</v>
      </c>
      <c r="H225" t="s">
        <v>78</v>
      </c>
      <c r="J225" s="24" t="s">
        <v>92</v>
      </c>
      <c r="K225" t="s">
        <v>209</v>
      </c>
    </row>
    <row r="226" spans="1:11">
      <c r="A226" s="7" t="s">
        <v>19</v>
      </c>
      <c r="B226">
        <v>2024</v>
      </c>
      <c r="C226" t="s">
        <v>69</v>
      </c>
      <c r="D226" t="s">
        <v>208</v>
      </c>
      <c r="E226" s="109">
        <v>3.8338265532856164E-3</v>
      </c>
      <c r="F226" t="s">
        <v>82</v>
      </c>
      <c r="G226">
        <v>46</v>
      </c>
      <c r="H226" t="s">
        <v>78</v>
      </c>
      <c r="J226" s="24" t="s">
        <v>92</v>
      </c>
      <c r="K226" t="s">
        <v>209</v>
      </c>
    </row>
    <row r="227" spans="1:11">
      <c r="A227" s="7" t="s">
        <v>20</v>
      </c>
      <c r="B227">
        <v>2024</v>
      </c>
      <c r="C227" t="s">
        <v>69</v>
      </c>
      <c r="D227" t="s">
        <v>208</v>
      </c>
      <c r="E227" s="109">
        <v>7.424407220001988E-3</v>
      </c>
      <c r="F227" t="s">
        <v>82</v>
      </c>
      <c r="G227">
        <v>25</v>
      </c>
      <c r="H227" t="s">
        <v>78</v>
      </c>
      <c r="J227" s="24" t="s">
        <v>92</v>
      </c>
      <c r="K227" t="s">
        <v>209</v>
      </c>
    </row>
    <row r="228" spans="1:11">
      <c r="A228" s="7" t="s">
        <v>21</v>
      </c>
      <c r="B228">
        <v>2024</v>
      </c>
      <c r="C228" t="s">
        <v>69</v>
      </c>
      <c r="D228" t="s">
        <v>208</v>
      </c>
      <c r="E228" s="109">
        <v>9.8496186550529191E-3</v>
      </c>
      <c r="F228" t="s">
        <v>82</v>
      </c>
      <c r="G228">
        <v>15</v>
      </c>
      <c r="H228" t="s">
        <v>78</v>
      </c>
      <c r="J228" s="24" t="s">
        <v>92</v>
      </c>
      <c r="K228" t="s">
        <v>209</v>
      </c>
    </row>
    <row r="229" spans="1:11">
      <c r="A229" s="7" t="s">
        <v>22</v>
      </c>
      <c r="B229">
        <v>2024</v>
      </c>
      <c r="C229" t="s">
        <v>69</v>
      </c>
      <c r="D229" t="s">
        <v>208</v>
      </c>
      <c r="E229" s="109">
        <v>5.6630947077540451E-3</v>
      </c>
      <c r="F229" t="s">
        <v>82</v>
      </c>
      <c r="G229">
        <v>35</v>
      </c>
      <c r="H229" t="s">
        <v>78</v>
      </c>
      <c r="J229" s="24" t="s">
        <v>92</v>
      </c>
      <c r="K229" t="s">
        <v>209</v>
      </c>
    </row>
    <row r="230" spans="1:11">
      <c r="A230" s="7" t="s">
        <v>23</v>
      </c>
      <c r="B230">
        <v>2024</v>
      </c>
      <c r="C230" t="s">
        <v>69</v>
      </c>
      <c r="D230" t="s">
        <v>208</v>
      </c>
      <c r="E230" s="110">
        <v>6.9707396844246733E-3</v>
      </c>
      <c r="F230" t="s">
        <v>82</v>
      </c>
      <c r="G230">
        <v>27</v>
      </c>
      <c r="H230" t="s">
        <v>78</v>
      </c>
      <c r="J230" s="24" t="s">
        <v>92</v>
      </c>
      <c r="K230" t="s">
        <v>209</v>
      </c>
    </row>
    <row r="231" spans="1:11">
      <c r="A231" s="7" t="s">
        <v>24</v>
      </c>
      <c r="B231">
        <v>2024</v>
      </c>
      <c r="C231" t="s">
        <v>69</v>
      </c>
      <c r="D231" t="s">
        <v>208</v>
      </c>
      <c r="E231" s="109">
        <v>-4.3150723097392881E-5</v>
      </c>
      <c r="F231" t="s">
        <v>82</v>
      </c>
      <c r="G231">
        <v>49</v>
      </c>
      <c r="H231" t="s">
        <v>78</v>
      </c>
      <c r="J231" s="24" t="s">
        <v>92</v>
      </c>
      <c r="K231" t="s">
        <v>209</v>
      </c>
    </row>
    <row r="232" spans="1:11">
      <c r="A232" s="7" t="s">
        <v>25</v>
      </c>
      <c r="B232">
        <v>2024</v>
      </c>
      <c r="C232" t="s">
        <v>69</v>
      </c>
      <c r="D232" t="s">
        <v>208</v>
      </c>
      <c r="E232" s="109">
        <v>6.0289579413012615E-3</v>
      </c>
      <c r="F232" t="s">
        <v>82</v>
      </c>
      <c r="G232">
        <v>33</v>
      </c>
      <c r="H232" t="s">
        <v>78</v>
      </c>
      <c r="J232" s="24" t="s">
        <v>92</v>
      </c>
      <c r="K232" t="s">
        <v>209</v>
      </c>
    </row>
    <row r="233" spans="1:11">
      <c r="A233" s="7" t="s">
        <v>26</v>
      </c>
      <c r="B233">
        <v>2024</v>
      </c>
      <c r="C233" t="s">
        <v>69</v>
      </c>
      <c r="D233" t="s">
        <v>208</v>
      </c>
      <c r="E233" s="109">
        <v>5.2426319408964183E-3</v>
      </c>
      <c r="F233" t="s">
        <v>82</v>
      </c>
      <c r="G233">
        <v>37</v>
      </c>
      <c r="H233" t="s">
        <v>78</v>
      </c>
      <c r="J233" s="24" t="s">
        <v>92</v>
      </c>
      <c r="K233" t="s">
        <v>209</v>
      </c>
    </row>
    <row r="234" spans="1:11">
      <c r="A234" s="7" t="s">
        <v>27</v>
      </c>
      <c r="B234">
        <v>2024</v>
      </c>
      <c r="C234" t="s">
        <v>69</v>
      </c>
      <c r="D234" t="s">
        <v>208</v>
      </c>
      <c r="E234" s="109">
        <v>8.8542274521798275E-3</v>
      </c>
      <c r="F234" t="s">
        <v>82</v>
      </c>
      <c r="G234">
        <v>18</v>
      </c>
      <c r="H234" t="s">
        <v>78</v>
      </c>
      <c r="J234" s="24" t="s">
        <v>92</v>
      </c>
      <c r="K234" t="s">
        <v>209</v>
      </c>
    </row>
    <row r="235" spans="1:11">
      <c r="A235" s="7" t="s">
        <v>28</v>
      </c>
      <c r="B235">
        <v>2024</v>
      </c>
      <c r="C235" t="s">
        <v>69</v>
      </c>
      <c r="D235" t="s">
        <v>208</v>
      </c>
      <c r="E235" s="109">
        <v>1.6520847209851534E-2</v>
      </c>
      <c r="F235" t="s">
        <v>82</v>
      </c>
      <c r="G235">
        <v>6</v>
      </c>
      <c r="H235" t="s">
        <v>78</v>
      </c>
      <c r="J235" s="24" t="s">
        <v>92</v>
      </c>
      <c r="K235" t="s">
        <v>209</v>
      </c>
    </row>
    <row r="236" spans="1:11">
      <c r="A236" s="7" t="s">
        <v>29</v>
      </c>
      <c r="B236">
        <v>2024</v>
      </c>
      <c r="C236" t="s">
        <v>69</v>
      </c>
      <c r="D236" t="s">
        <v>208</v>
      </c>
      <c r="E236" s="109">
        <v>4.87306010059913E-3</v>
      </c>
      <c r="F236" t="s">
        <v>82</v>
      </c>
      <c r="G236">
        <v>41</v>
      </c>
      <c r="H236" t="s">
        <v>78</v>
      </c>
      <c r="J236" s="24" t="s">
        <v>92</v>
      </c>
      <c r="K236" t="s">
        <v>209</v>
      </c>
    </row>
    <row r="237" spans="1:11">
      <c r="A237" s="7" t="s">
        <v>30</v>
      </c>
      <c r="B237">
        <v>2024</v>
      </c>
      <c r="C237" t="s">
        <v>69</v>
      </c>
      <c r="D237" t="s">
        <v>208</v>
      </c>
      <c r="E237" s="109">
        <v>1.2922561436779783E-2</v>
      </c>
      <c r="F237" t="s">
        <v>82</v>
      </c>
      <c r="G237">
        <v>11</v>
      </c>
      <c r="H237" t="s">
        <v>78</v>
      </c>
      <c r="J237" s="24" t="s">
        <v>92</v>
      </c>
      <c r="K237" t="s">
        <v>209</v>
      </c>
    </row>
    <row r="238" spans="1:11">
      <c r="A238" s="7" t="s">
        <v>31</v>
      </c>
      <c r="B238">
        <v>2024</v>
      </c>
      <c r="C238" t="s">
        <v>69</v>
      </c>
      <c r="D238" t="s">
        <v>208</v>
      </c>
      <c r="E238" s="109">
        <v>4.2863258097912277E-3</v>
      </c>
      <c r="F238" t="s">
        <v>82</v>
      </c>
      <c r="G238">
        <v>45</v>
      </c>
      <c r="H238" t="s">
        <v>78</v>
      </c>
      <c r="J238" s="24" t="s">
        <v>92</v>
      </c>
      <c r="K238" t="s">
        <v>209</v>
      </c>
    </row>
    <row r="239" spans="1:11">
      <c r="A239" s="7" t="s">
        <v>32</v>
      </c>
      <c r="B239">
        <v>2024</v>
      </c>
      <c r="C239" t="s">
        <v>69</v>
      </c>
      <c r="D239" t="s">
        <v>208</v>
      </c>
      <c r="E239" s="109">
        <v>6.5804623281312041E-3</v>
      </c>
      <c r="F239" t="s">
        <v>82</v>
      </c>
      <c r="G239">
        <v>29</v>
      </c>
      <c r="H239" t="s">
        <v>78</v>
      </c>
      <c r="J239" s="24" t="s">
        <v>92</v>
      </c>
      <c r="K239" t="s">
        <v>209</v>
      </c>
    </row>
    <row r="240" spans="1:11">
      <c r="A240" s="7" t="s">
        <v>33</v>
      </c>
      <c r="B240">
        <v>2024</v>
      </c>
      <c r="C240" t="s">
        <v>69</v>
      </c>
      <c r="D240" t="s">
        <v>208</v>
      </c>
      <c r="E240" s="109">
        <v>1.514862024729099E-2</v>
      </c>
      <c r="F240" t="s">
        <v>82</v>
      </c>
      <c r="G240">
        <v>8</v>
      </c>
      <c r="H240" t="s">
        <v>78</v>
      </c>
      <c r="J240" s="24" t="s">
        <v>92</v>
      </c>
      <c r="K240" t="s">
        <v>209</v>
      </c>
    </row>
    <row r="241" spans="1:11">
      <c r="A241" s="7" t="s">
        <v>34</v>
      </c>
      <c r="B241">
        <v>2024</v>
      </c>
      <c r="C241" t="s">
        <v>69</v>
      </c>
      <c r="D241" t="s">
        <v>208</v>
      </c>
      <c r="E241" s="110">
        <v>9.5317515940115099E-3</v>
      </c>
      <c r="F241" t="s">
        <v>82</v>
      </c>
      <c r="G241">
        <v>16</v>
      </c>
      <c r="H241" t="s">
        <v>78</v>
      </c>
      <c r="J241" s="24" t="s">
        <v>92</v>
      </c>
      <c r="K241" t="s">
        <v>209</v>
      </c>
    </row>
    <row r="242" spans="1:11">
      <c r="A242" s="7" t="s">
        <v>35</v>
      </c>
      <c r="B242">
        <v>2024</v>
      </c>
      <c r="C242" t="s">
        <v>69</v>
      </c>
      <c r="D242" t="s">
        <v>208</v>
      </c>
      <c r="E242" s="110">
        <v>5.0126716482716471E-3</v>
      </c>
      <c r="F242" t="s">
        <v>82</v>
      </c>
      <c r="G242">
        <v>39</v>
      </c>
      <c r="H242" t="s">
        <v>78</v>
      </c>
      <c r="J242" s="24" t="s">
        <v>92</v>
      </c>
      <c r="K242" t="s">
        <v>209</v>
      </c>
    </row>
    <row r="243" spans="1:11">
      <c r="A243" s="7" t="s">
        <v>36</v>
      </c>
      <c r="B243">
        <v>2024</v>
      </c>
      <c r="C243" t="s">
        <v>69</v>
      </c>
      <c r="D243" t="s">
        <v>208</v>
      </c>
      <c r="E243" s="110">
        <v>7.7539160831933606E-3</v>
      </c>
      <c r="F243" t="s">
        <v>82</v>
      </c>
      <c r="G243">
        <v>24</v>
      </c>
      <c r="H243" t="s">
        <v>78</v>
      </c>
      <c r="J243" s="24" t="s">
        <v>92</v>
      </c>
      <c r="K243" t="s">
        <v>209</v>
      </c>
    </row>
    <row r="244" spans="1:11">
      <c r="A244" s="7" t="s">
        <v>37</v>
      </c>
      <c r="B244">
        <v>2024</v>
      </c>
      <c r="C244" t="s">
        <v>69</v>
      </c>
      <c r="D244" t="s">
        <v>208</v>
      </c>
      <c r="E244" s="109">
        <v>4.400452975360237E-3</v>
      </c>
      <c r="F244" t="s">
        <v>82</v>
      </c>
      <c r="G244">
        <v>43</v>
      </c>
      <c r="H244" t="s">
        <v>78</v>
      </c>
      <c r="J244" s="24" t="s">
        <v>92</v>
      </c>
      <c r="K244" t="s">
        <v>209</v>
      </c>
    </row>
    <row r="245" spans="1:11">
      <c r="A245" s="7" t="s">
        <v>38</v>
      </c>
      <c r="B245">
        <v>2024</v>
      </c>
      <c r="C245" t="s">
        <v>69</v>
      </c>
      <c r="D245" t="s">
        <v>208</v>
      </c>
      <c r="E245" s="109">
        <v>4.6882246132022645E-3</v>
      </c>
      <c r="F245" t="s">
        <v>82</v>
      </c>
      <c r="G245">
        <v>42</v>
      </c>
      <c r="H245" t="s">
        <v>78</v>
      </c>
      <c r="J245" s="24" t="s">
        <v>92</v>
      </c>
      <c r="K245" t="s">
        <v>209</v>
      </c>
    </row>
    <row r="246" spans="1:11">
      <c r="A246" s="7" t="s">
        <v>39</v>
      </c>
      <c r="B246">
        <v>2024</v>
      </c>
      <c r="C246" t="s">
        <v>69</v>
      </c>
      <c r="D246" t="s">
        <v>208</v>
      </c>
      <c r="E246" s="109">
        <v>8.0467343163900893E-3</v>
      </c>
      <c r="F246" t="s">
        <v>82</v>
      </c>
      <c r="G246">
        <v>22</v>
      </c>
      <c r="H246" t="s">
        <v>78</v>
      </c>
      <c r="J246" s="24" t="s">
        <v>92</v>
      </c>
      <c r="K246" t="s">
        <v>209</v>
      </c>
    </row>
    <row r="247" spans="1:11">
      <c r="A247" s="7" t="s">
        <v>40</v>
      </c>
      <c r="B247">
        <v>2024</v>
      </c>
      <c r="C247" t="s">
        <v>69</v>
      </c>
      <c r="D247" t="s">
        <v>208</v>
      </c>
      <c r="E247" s="109">
        <v>1.6890102323198763E-2</v>
      </c>
      <c r="F247" t="s">
        <v>82</v>
      </c>
      <c r="G247">
        <v>5</v>
      </c>
      <c r="H247" t="s">
        <v>78</v>
      </c>
      <c r="J247" s="24" t="s">
        <v>92</v>
      </c>
      <c r="K247" t="s">
        <v>209</v>
      </c>
    </row>
    <row r="248" spans="1:11">
      <c r="A248" s="7" t="s">
        <v>41</v>
      </c>
      <c r="B248">
        <v>2024</v>
      </c>
      <c r="C248" t="s">
        <v>69</v>
      </c>
      <c r="D248" t="s">
        <v>208</v>
      </c>
      <c r="E248" s="109">
        <v>6.9301593697083212E-3</v>
      </c>
      <c r="F248" t="s">
        <v>82</v>
      </c>
      <c r="G248">
        <v>28</v>
      </c>
      <c r="H248" t="s">
        <v>78</v>
      </c>
      <c r="J248" s="24" t="s">
        <v>92</v>
      </c>
      <c r="K248" t="s">
        <v>209</v>
      </c>
    </row>
    <row r="249" spans="1:11">
      <c r="A249" s="7" t="s">
        <v>42</v>
      </c>
      <c r="B249">
        <v>2024</v>
      </c>
      <c r="C249" t="s">
        <v>69</v>
      </c>
      <c r="D249" t="s">
        <v>208</v>
      </c>
      <c r="E249" s="109">
        <v>1.1113964934899244E-2</v>
      </c>
      <c r="F249" t="s">
        <v>82</v>
      </c>
      <c r="G249">
        <v>13</v>
      </c>
      <c r="H249" t="s">
        <v>78</v>
      </c>
      <c r="J249" s="24" t="s">
        <v>92</v>
      </c>
      <c r="K249" t="s">
        <v>209</v>
      </c>
    </row>
    <row r="250" spans="1:11">
      <c r="A250" s="7" t="s">
        <v>43</v>
      </c>
      <c r="B250">
        <v>2024</v>
      </c>
      <c r="C250" t="s">
        <v>69</v>
      </c>
      <c r="D250" t="s">
        <v>208</v>
      </c>
      <c r="E250" s="109">
        <v>1.8320197058763227E-2</v>
      </c>
      <c r="F250" t="s">
        <v>82</v>
      </c>
      <c r="G250">
        <v>3</v>
      </c>
      <c r="H250" t="s">
        <v>78</v>
      </c>
      <c r="J250" s="24" t="s">
        <v>92</v>
      </c>
      <c r="K250" t="s">
        <v>209</v>
      </c>
    </row>
    <row r="251" spans="1:11">
      <c r="A251" s="7" t="s">
        <v>44</v>
      </c>
      <c r="B251">
        <v>2024</v>
      </c>
      <c r="C251" t="s">
        <v>69</v>
      </c>
      <c r="D251" t="s">
        <v>208</v>
      </c>
      <c r="E251" s="109">
        <v>1.7539095649365625E-2</v>
      </c>
      <c r="F251" t="s">
        <v>82</v>
      </c>
      <c r="G251">
        <v>4</v>
      </c>
      <c r="H251" t="s">
        <v>78</v>
      </c>
      <c r="J251" s="24" t="s">
        <v>92</v>
      </c>
      <c r="K251" t="s">
        <v>209</v>
      </c>
    </row>
    <row r="252" spans="1:11">
      <c r="A252" s="7" t="s">
        <v>45</v>
      </c>
      <c r="B252">
        <v>2024</v>
      </c>
      <c r="C252" t="s">
        <v>69</v>
      </c>
      <c r="D252" t="s">
        <v>208</v>
      </c>
      <c r="E252" s="109">
        <v>-3.3142800767063148E-4</v>
      </c>
      <c r="F252" t="s">
        <v>82</v>
      </c>
      <c r="G252">
        <v>51</v>
      </c>
      <c r="H252" t="s">
        <v>78</v>
      </c>
      <c r="J252" s="24" t="s">
        <v>92</v>
      </c>
      <c r="K252" t="s">
        <v>209</v>
      </c>
    </row>
    <row r="253" spans="1:11">
      <c r="A253" s="7" t="s">
        <v>46</v>
      </c>
      <c r="B253">
        <v>2024</v>
      </c>
      <c r="C253" t="s">
        <v>69</v>
      </c>
      <c r="D253" t="s">
        <v>208</v>
      </c>
      <c r="E253" s="109">
        <v>8.7593313324979671E-3</v>
      </c>
      <c r="F253" t="s">
        <v>82</v>
      </c>
      <c r="G253">
        <v>20</v>
      </c>
      <c r="H253" t="s">
        <v>78</v>
      </c>
      <c r="J253" s="24" t="s">
        <v>92</v>
      </c>
      <c r="K253" t="s">
        <v>209</v>
      </c>
    </row>
    <row r="254" spans="1:11">
      <c r="A254" s="7" t="s">
        <v>47</v>
      </c>
      <c r="B254">
        <v>2024</v>
      </c>
      <c r="C254" t="s">
        <v>69</v>
      </c>
      <c r="D254" t="s">
        <v>208</v>
      </c>
      <c r="E254" s="109">
        <v>1.2836437869400762E-2</v>
      </c>
      <c r="F254" t="s">
        <v>82</v>
      </c>
      <c r="G254">
        <v>12</v>
      </c>
      <c r="H254" t="s">
        <v>78</v>
      </c>
      <c r="J254" s="24" t="s">
        <v>92</v>
      </c>
      <c r="K254" t="s">
        <v>209</v>
      </c>
    </row>
    <row r="255" spans="1:11">
      <c r="A255" s="7" t="s">
        <v>48</v>
      </c>
      <c r="B255">
        <v>2024</v>
      </c>
      <c r="C255" t="s">
        <v>69</v>
      </c>
      <c r="D255" t="s">
        <v>208</v>
      </c>
      <c r="E255" s="109">
        <v>-2.9144391822625876E-4</v>
      </c>
      <c r="F255" t="s">
        <v>82</v>
      </c>
      <c r="G255">
        <v>50</v>
      </c>
      <c r="H255" t="s">
        <v>78</v>
      </c>
      <c r="J255" s="24" t="s">
        <v>92</v>
      </c>
      <c r="K255" t="s">
        <v>209</v>
      </c>
    </row>
    <row r="256" spans="1:11">
      <c r="A256" s="7" t="s">
        <v>49</v>
      </c>
      <c r="B256">
        <v>2024</v>
      </c>
      <c r="C256" t="s">
        <v>69</v>
      </c>
      <c r="D256" t="s">
        <v>208</v>
      </c>
      <c r="E256" s="109">
        <v>5.1547912832260187E-3</v>
      </c>
      <c r="F256" t="s">
        <v>82</v>
      </c>
      <c r="G256">
        <v>38</v>
      </c>
      <c r="H256" t="s">
        <v>78</v>
      </c>
      <c r="J256" s="24" t="s">
        <v>92</v>
      </c>
      <c r="K256" t="s">
        <v>209</v>
      </c>
    </row>
    <row r="257" spans="1:11">
      <c r="A257" s="7" t="s">
        <v>50</v>
      </c>
      <c r="B257">
        <v>2024</v>
      </c>
      <c r="C257" t="s">
        <v>69</v>
      </c>
      <c r="D257" t="s">
        <v>208</v>
      </c>
      <c r="E257" s="109">
        <v>4.3601843891383383E-3</v>
      </c>
      <c r="F257" t="s">
        <v>82</v>
      </c>
      <c r="G257">
        <v>44</v>
      </c>
      <c r="H257" t="s">
        <v>78</v>
      </c>
      <c r="J257" s="24" t="s">
        <v>92</v>
      </c>
      <c r="K257" t="s">
        <v>209</v>
      </c>
    </row>
    <row r="258" spans="1:11">
      <c r="A258" s="7" t="s">
        <v>0</v>
      </c>
      <c r="B258">
        <v>2024</v>
      </c>
      <c r="C258" t="s">
        <v>65</v>
      </c>
      <c r="D258" t="s">
        <v>67</v>
      </c>
      <c r="E258" s="54">
        <v>2.9792785709831474E-2</v>
      </c>
      <c r="F258" t="s">
        <v>82</v>
      </c>
      <c r="G258">
        <v>18</v>
      </c>
      <c r="H258" t="s">
        <v>78</v>
      </c>
      <c r="I258" t="s">
        <v>276</v>
      </c>
      <c r="J258" s="24" t="s">
        <v>130</v>
      </c>
      <c r="K258" t="s">
        <v>212</v>
      </c>
    </row>
    <row r="259" spans="1:11">
      <c r="A259" s="7" t="s">
        <v>1</v>
      </c>
      <c r="B259">
        <v>2024</v>
      </c>
      <c r="C259" t="s">
        <v>65</v>
      </c>
      <c r="D259" t="s">
        <v>67</v>
      </c>
      <c r="E259" s="54">
        <v>1.5192463147224326E-2</v>
      </c>
      <c r="F259" t="s">
        <v>82</v>
      </c>
      <c r="G259">
        <v>41</v>
      </c>
      <c r="H259" t="s">
        <v>78</v>
      </c>
      <c r="I259" t="s">
        <v>276</v>
      </c>
      <c r="J259" s="24" t="s">
        <v>130</v>
      </c>
      <c r="K259" t="s">
        <v>212</v>
      </c>
    </row>
    <row r="260" spans="1:11">
      <c r="A260" s="7" t="s">
        <v>2</v>
      </c>
      <c r="B260">
        <v>2024</v>
      </c>
      <c r="C260" t="s">
        <v>65</v>
      </c>
      <c r="D260" t="s">
        <v>67</v>
      </c>
      <c r="E260" s="54">
        <v>2.6902487597052733E-2</v>
      </c>
      <c r="F260" t="s">
        <v>82</v>
      </c>
      <c r="G260">
        <v>22</v>
      </c>
      <c r="H260" t="s">
        <v>78</v>
      </c>
      <c r="I260" t="s">
        <v>276</v>
      </c>
      <c r="J260" s="24" t="s">
        <v>130</v>
      </c>
      <c r="K260" t="s">
        <v>212</v>
      </c>
    </row>
    <row r="261" spans="1:11">
      <c r="A261" s="7" t="s">
        <v>3</v>
      </c>
      <c r="B261">
        <v>2024</v>
      </c>
      <c r="C261" t="s">
        <v>65</v>
      </c>
      <c r="D261" t="s">
        <v>67</v>
      </c>
      <c r="E261" s="54">
        <v>3.7434394087663039E-2</v>
      </c>
      <c r="F261" t="s">
        <v>82</v>
      </c>
      <c r="G261">
        <v>5</v>
      </c>
      <c r="H261" t="s">
        <v>78</v>
      </c>
      <c r="I261" t="s">
        <v>276</v>
      </c>
      <c r="J261" s="24" t="s">
        <v>130</v>
      </c>
      <c r="K261" t="s">
        <v>212</v>
      </c>
    </row>
    <row r="262" spans="1:11">
      <c r="A262" s="7" t="s">
        <v>4</v>
      </c>
      <c r="B262">
        <v>2024</v>
      </c>
      <c r="C262" t="s">
        <v>65</v>
      </c>
      <c r="D262" t="s">
        <v>67</v>
      </c>
      <c r="E262" s="54">
        <v>3.5838413946244645E-2</v>
      </c>
      <c r="F262" t="s">
        <v>82</v>
      </c>
      <c r="G262">
        <v>10</v>
      </c>
      <c r="H262" t="s">
        <v>78</v>
      </c>
      <c r="I262" t="s">
        <v>276</v>
      </c>
      <c r="J262" s="24" t="s">
        <v>130</v>
      </c>
      <c r="K262" t="s">
        <v>212</v>
      </c>
    </row>
    <row r="263" spans="1:11">
      <c r="A263" s="7" t="s">
        <v>5</v>
      </c>
      <c r="B263">
        <v>2024</v>
      </c>
      <c r="C263" t="s">
        <v>65</v>
      </c>
      <c r="D263" t="s">
        <v>67</v>
      </c>
      <c r="E263" s="54">
        <v>1.8868062673890813E-2</v>
      </c>
      <c r="F263" t="s">
        <v>82</v>
      </c>
      <c r="G263">
        <v>39</v>
      </c>
      <c r="H263" t="s">
        <v>78</v>
      </c>
      <c r="I263" t="s">
        <v>276</v>
      </c>
      <c r="J263" s="24" t="s">
        <v>130</v>
      </c>
      <c r="K263" t="s">
        <v>212</v>
      </c>
    </row>
    <row r="264" spans="1:11">
      <c r="A264" s="7" t="s">
        <v>6</v>
      </c>
      <c r="B264">
        <v>2024</v>
      </c>
      <c r="C264" t="s">
        <v>65</v>
      </c>
      <c r="D264" t="s">
        <v>67</v>
      </c>
      <c r="E264" s="54">
        <v>2.5814608740794536E-2</v>
      </c>
      <c r="F264" t="s">
        <v>82</v>
      </c>
      <c r="G264">
        <v>23</v>
      </c>
      <c r="H264" t="s">
        <v>78</v>
      </c>
      <c r="I264" t="s">
        <v>276</v>
      </c>
      <c r="J264" s="24" t="s">
        <v>130</v>
      </c>
      <c r="K264" t="s">
        <v>212</v>
      </c>
    </row>
    <row r="265" spans="1:11">
      <c r="A265" s="7" t="s">
        <v>7</v>
      </c>
      <c r="B265">
        <v>2024</v>
      </c>
      <c r="C265" t="s">
        <v>65</v>
      </c>
      <c r="D265" t="s">
        <v>67</v>
      </c>
      <c r="E265" s="54">
        <v>2.0999969236448694E-2</v>
      </c>
      <c r="F265" t="s">
        <v>82</v>
      </c>
      <c r="G265">
        <v>37</v>
      </c>
      <c r="H265" t="s">
        <v>78</v>
      </c>
      <c r="I265" t="s">
        <v>276</v>
      </c>
      <c r="J265" s="24" t="s">
        <v>130</v>
      </c>
      <c r="K265" t="s">
        <v>212</v>
      </c>
    </row>
    <row r="266" spans="1:11">
      <c r="A266" s="7" t="s">
        <v>8</v>
      </c>
      <c r="B266">
        <v>2024</v>
      </c>
      <c r="C266" t="s">
        <v>65</v>
      </c>
      <c r="D266" t="s">
        <v>67</v>
      </c>
      <c r="E266" s="54">
        <v>1.3667588202785547E-2</v>
      </c>
      <c r="F266" t="s">
        <v>82</v>
      </c>
      <c r="G266">
        <v>42</v>
      </c>
      <c r="H266" t="s">
        <v>78</v>
      </c>
      <c r="I266" t="s">
        <v>276</v>
      </c>
      <c r="J266" s="24" t="s">
        <v>130</v>
      </c>
      <c r="K266" t="s">
        <v>212</v>
      </c>
    </row>
    <row r="267" spans="1:11">
      <c r="A267" s="7" t="s">
        <v>9</v>
      </c>
      <c r="B267">
        <v>2024</v>
      </c>
      <c r="C267" t="s">
        <v>65</v>
      </c>
      <c r="D267" t="s">
        <v>67</v>
      </c>
      <c r="E267" s="54">
        <v>3.6224821463324675E-2</v>
      </c>
      <c r="F267" t="s">
        <v>82</v>
      </c>
      <c r="G267">
        <v>8</v>
      </c>
      <c r="H267" t="s">
        <v>78</v>
      </c>
      <c r="I267" t="s">
        <v>276</v>
      </c>
      <c r="J267" s="24" t="s">
        <v>130</v>
      </c>
      <c r="K267" t="s">
        <v>212</v>
      </c>
    </row>
    <row r="268" spans="1:11">
      <c r="A268" s="7" t="s">
        <v>10</v>
      </c>
      <c r="B268">
        <v>2024</v>
      </c>
      <c r="C268" t="s">
        <v>65</v>
      </c>
      <c r="D268" t="s">
        <v>67</v>
      </c>
      <c r="E268" s="55">
        <v>3.3723915557802159E-2</v>
      </c>
      <c r="F268" t="s">
        <v>82</v>
      </c>
      <c r="G268">
        <v>12</v>
      </c>
      <c r="H268" t="s">
        <v>78</v>
      </c>
      <c r="I268" t="s">
        <v>276</v>
      </c>
      <c r="J268" s="24" t="s">
        <v>130</v>
      </c>
      <c r="K268" t="s">
        <v>212</v>
      </c>
    </row>
    <row r="269" spans="1:11">
      <c r="A269" s="7" t="s">
        <v>11</v>
      </c>
      <c r="B269">
        <v>2024</v>
      </c>
      <c r="C269" t="s">
        <v>65</v>
      </c>
      <c r="D269" t="s">
        <v>67</v>
      </c>
      <c r="E269" s="54">
        <v>1.8799448847420724E-2</v>
      </c>
      <c r="F269" t="s">
        <v>82</v>
      </c>
      <c r="G269">
        <v>40</v>
      </c>
      <c r="H269" t="s">
        <v>78</v>
      </c>
      <c r="I269" t="s">
        <v>276</v>
      </c>
      <c r="J269" s="24" t="s">
        <v>130</v>
      </c>
      <c r="K269" t="s">
        <v>212</v>
      </c>
    </row>
    <row r="270" spans="1:11">
      <c r="A270" s="7" t="s">
        <v>12</v>
      </c>
      <c r="B270">
        <v>2024</v>
      </c>
      <c r="C270" t="s">
        <v>65</v>
      </c>
      <c r="D270" t="s">
        <v>67</v>
      </c>
      <c r="E270" s="54">
        <v>3.8635882537573878E-2</v>
      </c>
      <c r="F270" t="s">
        <v>82</v>
      </c>
      <c r="G270">
        <v>3</v>
      </c>
      <c r="H270" t="s">
        <v>78</v>
      </c>
      <c r="I270" t="s">
        <v>276</v>
      </c>
      <c r="J270" s="24" t="s">
        <v>130</v>
      </c>
      <c r="K270" t="s">
        <v>212</v>
      </c>
    </row>
    <row r="271" spans="1:11">
      <c r="A271" s="7" t="s">
        <v>13</v>
      </c>
      <c r="B271">
        <v>2024</v>
      </c>
      <c r="C271" t="s">
        <v>65</v>
      </c>
      <c r="D271" t="s">
        <v>67</v>
      </c>
      <c r="E271" s="54">
        <v>1.0942455569138726E-2</v>
      </c>
      <c r="F271" t="s">
        <v>82</v>
      </c>
      <c r="G271">
        <v>45</v>
      </c>
      <c r="H271" t="s">
        <v>78</v>
      </c>
      <c r="I271" t="s">
        <v>276</v>
      </c>
      <c r="J271" s="24" t="s">
        <v>130</v>
      </c>
      <c r="K271" t="s">
        <v>212</v>
      </c>
    </row>
    <row r="272" spans="1:11">
      <c r="A272" s="7" t="s">
        <v>14</v>
      </c>
      <c r="B272">
        <v>2024</v>
      </c>
      <c r="C272" t="s">
        <v>65</v>
      </c>
      <c r="D272" t="s">
        <v>67</v>
      </c>
      <c r="E272" s="54">
        <v>3.7553460966043457E-2</v>
      </c>
      <c r="F272" t="s">
        <v>82</v>
      </c>
      <c r="G272">
        <v>4</v>
      </c>
      <c r="H272" t="s">
        <v>78</v>
      </c>
      <c r="I272" t="s">
        <v>276</v>
      </c>
      <c r="J272" s="24" t="s">
        <v>130</v>
      </c>
      <c r="K272" t="s">
        <v>212</v>
      </c>
    </row>
    <row r="273" spans="1:11">
      <c r="A273" s="7" t="s">
        <v>15</v>
      </c>
      <c r="B273">
        <v>2024</v>
      </c>
      <c r="C273" t="s">
        <v>65</v>
      </c>
      <c r="D273" t="s">
        <v>67</v>
      </c>
      <c r="E273" s="54">
        <v>-4.7245403892277205E-3</v>
      </c>
      <c r="F273" t="s">
        <v>82</v>
      </c>
      <c r="G273">
        <v>50</v>
      </c>
      <c r="H273" t="s">
        <v>78</v>
      </c>
      <c r="I273" t="s">
        <v>276</v>
      </c>
      <c r="J273" s="24" t="s">
        <v>130</v>
      </c>
      <c r="K273" t="s">
        <v>212</v>
      </c>
    </row>
    <row r="274" spans="1:11">
      <c r="A274" s="7" t="s">
        <v>16</v>
      </c>
      <c r="B274">
        <v>2024</v>
      </c>
      <c r="C274" t="s">
        <v>65</v>
      </c>
      <c r="D274" t="s">
        <v>67</v>
      </c>
      <c r="E274" s="54">
        <v>1.0475223563567291E-2</v>
      </c>
      <c r="F274" t="s">
        <v>82</v>
      </c>
      <c r="G274">
        <v>46</v>
      </c>
      <c r="H274" t="s">
        <v>78</v>
      </c>
      <c r="I274" t="s">
        <v>276</v>
      </c>
      <c r="J274" s="24" t="s">
        <v>130</v>
      </c>
      <c r="K274" t="s">
        <v>212</v>
      </c>
    </row>
    <row r="275" spans="1:11">
      <c r="A275" s="7" t="s">
        <v>17</v>
      </c>
      <c r="B275">
        <v>2024</v>
      </c>
      <c r="C275" t="s">
        <v>65</v>
      </c>
      <c r="D275" t="s">
        <v>67</v>
      </c>
      <c r="E275" s="54">
        <v>2.4362573412114868E-2</v>
      </c>
      <c r="F275" t="s">
        <v>82</v>
      </c>
      <c r="G275">
        <v>25</v>
      </c>
      <c r="H275" t="s">
        <v>78</v>
      </c>
      <c r="I275" t="s">
        <v>276</v>
      </c>
      <c r="J275" s="24" t="s">
        <v>130</v>
      </c>
      <c r="K275" t="s">
        <v>212</v>
      </c>
    </row>
    <row r="276" spans="1:11">
      <c r="A276" s="7" t="s">
        <v>18</v>
      </c>
      <c r="B276">
        <v>2024</v>
      </c>
      <c r="C276" t="s">
        <v>65</v>
      </c>
      <c r="D276" t="s">
        <v>67</v>
      </c>
      <c r="E276" s="54">
        <v>3.1401099287856102E-2</v>
      </c>
      <c r="F276" t="s">
        <v>82</v>
      </c>
      <c r="G276">
        <v>15</v>
      </c>
      <c r="H276" t="s">
        <v>78</v>
      </c>
      <c r="I276" t="s">
        <v>276</v>
      </c>
      <c r="J276" s="24" t="s">
        <v>130</v>
      </c>
      <c r="K276" t="s">
        <v>212</v>
      </c>
    </row>
    <row r="277" spans="1:11">
      <c r="A277" s="7" t="s">
        <v>19</v>
      </c>
      <c r="B277">
        <v>2024</v>
      </c>
      <c r="C277" t="s">
        <v>65</v>
      </c>
      <c r="D277" t="s">
        <v>67</v>
      </c>
      <c r="E277" s="54">
        <v>3.03489309186467E-2</v>
      </c>
      <c r="F277" t="s">
        <v>82</v>
      </c>
      <c r="G277">
        <v>17</v>
      </c>
      <c r="H277" t="s">
        <v>78</v>
      </c>
      <c r="I277" t="s">
        <v>276</v>
      </c>
      <c r="J277" s="24" t="s">
        <v>130</v>
      </c>
      <c r="K277" t="s">
        <v>212</v>
      </c>
    </row>
    <row r="278" spans="1:11">
      <c r="A278" s="7" t="s">
        <v>20</v>
      </c>
      <c r="B278">
        <v>2024</v>
      </c>
      <c r="C278" t="s">
        <v>65</v>
      </c>
      <c r="D278" t="s">
        <v>67</v>
      </c>
      <c r="E278" s="54">
        <v>2.2055198061420415E-2</v>
      </c>
      <c r="F278" t="s">
        <v>82</v>
      </c>
      <c r="G278">
        <v>35</v>
      </c>
      <c r="H278" t="s">
        <v>78</v>
      </c>
      <c r="I278" t="s">
        <v>276</v>
      </c>
      <c r="J278" s="24" t="s">
        <v>130</v>
      </c>
      <c r="K278" t="s">
        <v>212</v>
      </c>
    </row>
    <row r="279" spans="1:11">
      <c r="A279" s="7" t="s">
        <v>21</v>
      </c>
      <c r="B279">
        <v>2024</v>
      </c>
      <c r="C279" t="s">
        <v>65</v>
      </c>
      <c r="D279" t="s">
        <v>67</v>
      </c>
      <c r="E279" s="54">
        <v>2.9428054547123501E-2</v>
      </c>
      <c r="F279" t="s">
        <v>82</v>
      </c>
      <c r="G279">
        <v>19</v>
      </c>
      <c r="H279" t="s">
        <v>78</v>
      </c>
      <c r="I279" t="s">
        <v>276</v>
      </c>
      <c r="J279" s="24" t="s">
        <v>130</v>
      </c>
      <c r="K279" t="s">
        <v>212</v>
      </c>
    </row>
    <row r="280" spans="1:11">
      <c r="A280" s="7" t="s">
        <v>22</v>
      </c>
      <c r="B280">
        <v>2024</v>
      </c>
      <c r="C280" t="s">
        <v>65</v>
      </c>
      <c r="D280" t="s">
        <v>67</v>
      </c>
      <c r="E280" s="54">
        <v>2.1248476787449729E-2</v>
      </c>
      <c r="F280" t="s">
        <v>82</v>
      </c>
      <c r="G280">
        <v>36</v>
      </c>
      <c r="H280" t="s">
        <v>78</v>
      </c>
      <c r="I280" t="s">
        <v>276</v>
      </c>
      <c r="J280" s="24" t="s">
        <v>130</v>
      </c>
      <c r="K280" t="s">
        <v>212</v>
      </c>
    </row>
    <row r="281" spans="1:11">
      <c r="A281" s="7" t="s">
        <v>23</v>
      </c>
      <c r="B281">
        <v>2024</v>
      </c>
      <c r="C281" t="s">
        <v>65</v>
      </c>
      <c r="D281" t="s">
        <v>67</v>
      </c>
      <c r="E281" s="54">
        <v>1.1253801726698164E-2</v>
      </c>
      <c r="F281" t="s">
        <v>82</v>
      </c>
      <c r="G281">
        <v>44</v>
      </c>
      <c r="H281" t="s">
        <v>78</v>
      </c>
      <c r="I281" t="s">
        <v>276</v>
      </c>
      <c r="J281" s="24" t="s">
        <v>130</v>
      </c>
      <c r="K281" t="s">
        <v>212</v>
      </c>
    </row>
    <row r="282" spans="1:11">
      <c r="A282" s="7" t="s">
        <v>24</v>
      </c>
      <c r="B282">
        <v>2024</v>
      </c>
      <c r="C282" t="s">
        <v>65</v>
      </c>
      <c r="D282" t="s">
        <v>67</v>
      </c>
      <c r="E282" s="54">
        <v>2.4171799873524129E-2</v>
      </c>
      <c r="F282" t="s">
        <v>82</v>
      </c>
      <c r="G282">
        <v>27</v>
      </c>
      <c r="H282" t="s">
        <v>78</v>
      </c>
      <c r="I282" t="s">
        <v>276</v>
      </c>
      <c r="J282" s="24" t="s">
        <v>130</v>
      </c>
      <c r="K282" t="s">
        <v>212</v>
      </c>
    </row>
    <row r="283" spans="1:11">
      <c r="A283" s="7" t="s">
        <v>25</v>
      </c>
      <c r="B283">
        <v>2024</v>
      </c>
      <c r="C283" t="s">
        <v>65</v>
      </c>
      <c r="D283" t="s">
        <v>67</v>
      </c>
      <c r="E283" s="54">
        <v>2.3432697997115531E-2</v>
      </c>
      <c r="F283" t="s">
        <v>82</v>
      </c>
      <c r="G283">
        <v>30</v>
      </c>
      <c r="H283" t="s">
        <v>78</v>
      </c>
      <c r="I283" t="s">
        <v>276</v>
      </c>
      <c r="J283" s="24" t="s">
        <v>130</v>
      </c>
      <c r="K283" t="s">
        <v>212</v>
      </c>
    </row>
    <row r="284" spans="1:11">
      <c r="A284" s="7" t="s">
        <v>26</v>
      </c>
      <c r="B284">
        <v>2024</v>
      </c>
      <c r="C284" t="s">
        <v>65</v>
      </c>
      <c r="D284" t="s">
        <v>67</v>
      </c>
      <c r="E284" s="54">
        <v>1.99814199287821E-2</v>
      </c>
      <c r="F284" t="s">
        <v>82</v>
      </c>
      <c r="G284">
        <v>38</v>
      </c>
      <c r="H284" t="s">
        <v>78</v>
      </c>
      <c r="I284" t="s">
        <v>276</v>
      </c>
      <c r="J284" s="24" t="s">
        <v>130</v>
      </c>
      <c r="K284" t="s">
        <v>212</v>
      </c>
    </row>
    <row r="285" spans="1:11">
      <c r="A285" s="7" t="s">
        <v>27</v>
      </c>
      <c r="B285">
        <v>2024</v>
      </c>
      <c r="C285" t="s">
        <v>65</v>
      </c>
      <c r="D285" t="s">
        <v>67</v>
      </c>
      <c r="E285" s="54">
        <v>6.1357223437382832E-3</v>
      </c>
      <c r="F285" t="s">
        <v>82</v>
      </c>
      <c r="G285">
        <v>48</v>
      </c>
      <c r="H285" t="s">
        <v>78</v>
      </c>
      <c r="I285" t="s">
        <v>276</v>
      </c>
      <c r="J285" s="24" t="s">
        <v>130</v>
      </c>
      <c r="K285" t="s">
        <v>212</v>
      </c>
    </row>
    <row r="286" spans="1:11">
      <c r="A286" s="7" t="s">
        <v>28</v>
      </c>
      <c r="B286">
        <v>2024</v>
      </c>
      <c r="C286" t="s">
        <v>65</v>
      </c>
      <c r="D286" t="s">
        <v>67</v>
      </c>
      <c r="E286" s="54">
        <v>2.8226929013293284E-2</v>
      </c>
      <c r="F286" t="s">
        <v>82</v>
      </c>
      <c r="G286">
        <v>20</v>
      </c>
      <c r="H286" t="s">
        <v>78</v>
      </c>
      <c r="I286" t="s">
        <v>276</v>
      </c>
      <c r="J286" s="24" t="s">
        <v>130</v>
      </c>
      <c r="K286" t="s">
        <v>212</v>
      </c>
    </row>
    <row r="287" spans="1:11">
      <c r="A287" s="7" t="s">
        <v>29</v>
      </c>
      <c r="B287">
        <v>2024</v>
      </c>
      <c r="C287" t="s">
        <v>65</v>
      </c>
      <c r="D287" t="s">
        <v>67</v>
      </c>
      <c r="E287" s="54">
        <v>3.2465038350557029E-2</v>
      </c>
      <c r="F287" t="s">
        <v>82</v>
      </c>
      <c r="G287">
        <v>13</v>
      </c>
      <c r="H287" t="s">
        <v>78</v>
      </c>
      <c r="I287" t="s">
        <v>276</v>
      </c>
      <c r="J287" s="24" t="s">
        <v>130</v>
      </c>
      <c r="K287" t="s">
        <v>212</v>
      </c>
    </row>
    <row r="288" spans="1:11">
      <c r="A288" s="7" t="s">
        <v>30</v>
      </c>
      <c r="B288">
        <v>2024</v>
      </c>
      <c r="C288" t="s">
        <v>65</v>
      </c>
      <c r="D288" t="s">
        <v>67</v>
      </c>
      <c r="E288" s="54">
        <v>2.2714507029418379E-2</v>
      </c>
      <c r="F288" t="s">
        <v>82</v>
      </c>
      <c r="G288">
        <v>33</v>
      </c>
      <c r="H288" t="s">
        <v>78</v>
      </c>
      <c r="I288" t="s">
        <v>276</v>
      </c>
      <c r="J288" s="24" t="s">
        <v>130</v>
      </c>
      <c r="K288" t="s">
        <v>212</v>
      </c>
    </row>
    <row r="289" spans="1:11">
      <c r="A289" s="7" t="s">
        <v>31</v>
      </c>
      <c r="B289">
        <v>2024</v>
      </c>
      <c r="C289" t="s">
        <v>65</v>
      </c>
      <c r="D289" t="s">
        <v>67</v>
      </c>
      <c r="E289" s="54">
        <v>2.2453017801252188E-2</v>
      </c>
      <c r="F289" t="s">
        <v>82</v>
      </c>
      <c r="G289">
        <v>34</v>
      </c>
      <c r="H289" t="s">
        <v>78</v>
      </c>
      <c r="I289" t="s">
        <v>276</v>
      </c>
      <c r="J289" s="24" t="s">
        <v>130</v>
      </c>
      <c r="K289" t="s">
        <v>212</v>
      </c>
    </row>
    <row r="290" spans="1:11">
      <c r="A290" s="7" t="s">
        <v>32</v>
      </c>
      <c r="B290">
        <v>2024</v>
      </c>
      <c r="C290" t="s">
        <v>65</v>
      </c>
      <c r="D290" t="s">
        <v>67</v>
      </c>
      <c r="E290" s="54">
        <v>2.4201563780296809E-2</v>
      </c>
      <c r="F290" t="s">
        <v>82</v>
      </c>
      <c r="G290">
        <v>26</v>
      </c>
      <c r="H290" t="s">
        <v>78</v>
      </c>
      <c r="I290" t="s">
        <v>276</v>
      </c>
      <c r="J290" s="24" t="s">
        <v>130</v>
      </c>
      <c r="K290" t="s">
        <v>212</v>
      </c>
    </row>
    <row r="291" spans="1:11">
      <c r="A291" s="7" t="s">
        <v>33</v>
      </c>
      <c r="B291">
        <v>2024</v>
      </c>
      <c r="C291" t="s">
        <v>65</v>
      </c>
      <c r="D291" t="s">
        <v>67</v>
      </c>
      <c r="E291" s="54">
        <v>3.7426302836707032E-2</v>
      </c>
      <c r="F291" t="s">
        <v>82</v>
      </c>
      <c r="G291">
        <v>6</v>
      </c>
      <c r="H291" t="s">
        <v>78</v>
      </c>
      <c r="I291" t="s">
        <v>276</v>
      </c>
      <c r="J291" s="24" t="s">
        <v>130</v>
      </c>
      <c r="K291" t="s">
        <v>212</v>
      </c>
    </row>
    <row r="292" spans="1:11">
      <c r="A292" s="7" t="s">
        <v>34</v>
      </c>
      <c r="B292">
        <v>2024</v>
      </c>
      <c r="C292" t="s">
        <v>65</v>
      </c>
      <c r="D292" t="s">
        <v>67</v>
      </c>
      <c r="E292" s="55">
        <v>-7.1683518756027239E-3</v>
      </c>
      <c r="F292" t="s">
        <v>82</v>
      </c>
      <c r="G292">
        <v>51</v>
      </c>
      <c r="H292" t="s">
        <v>78</v>
      </c>
      <c r="I292" t="s">
        <v>276</v>
      </c>
      <c r="J292" s="24" t="s">
        <v>130</v>
      </c>
      <c r="K292" t="s">
        <v>212</v>
      </c>
    </row>
    <row r="293" spans="1:11">
      <c r="A293" s="7" t="s">
        <v>35</v>
      </c>
      <c r="B293">
        <v>2024</v>
      </c>
      <c r="C293" t="s">
        <v>65</v>
      </c>
      <c r="D293" t="s">
        <v>67</v>
      </c>
      <c r="E293" s="55">
        <v>2.4577898009147781E-2</v>
      </c>
      <c r="F293" t="s">
        <v>82</v>
      </c>
      <c r="G293">
        <v>24</v>
      </c>
      <c r="H293" t="s">
        <v>78</v>
      </c>
      <c r="I293" t="s">
        <v>276</v>
      </c>
      <c r="J293" s="24" t="s">
        <v>130</v>
      </c>
      <c r="K293" t="s">
        <v>212</v>
      </c>
    </row>
    <row r="294" spans="1:11">
      <c r="A294" s="7" t="s">
        <v>36</v>
      </c>
      <c r="B294">
        <v>2024</v>
      </c>
      <c r="C294" t="s">
        <v>65</v>
      </c>
      <c r="D294" t="s">
        <v>67</v>
      </c>
      <c r="E294" s="55">
        <v>2.337640851217733E-2</v>
      </c>
      <c r="F294" t="s">
        <v>82</v>
      </c>
      <c r="G294">
        <v>31</v>
      </c>
      <c r="H294" t="s">
        <v>78</v>
      </c>
      <c r="I294" t="s">
        <v>276</v>
      </c>
      <c r="J294" s="24" t="s">
        <v>130</v>
      </c>
      <c r="K294" t="s">
        <v>212</v>
      </c>
    </row>
    <row r="295" spans="1:11">
      <c r="A295" s="7" t="s">
        <v>37</v>
      </c>
      <c r="B295">
        <v>2024</v>
      </c>
      <c r="C295" t="s">
        <v>65</v>
      </c>
      <c r="D295" t="s">
        <v>67</v>
      </c>
      <c r="E295" s="54">
        <v>1.2198441314518235E-2</v>
      </c>
      <c r="F295" t="s">
        <v>82</v>
      </c>
      <c r="G295">
        <v>43</v>
      </c>
      <c r="H295" t="s">
        <v>78</v>
      </c>
      <c r="I295" t="s">
        <v>276</v>
      </c>
      <c r="J295" s="24" t="s">
        <v>130</v>
      </c>
      <c r="K295" t="s">
        <v>212</v>
      </c>
    </row>
    <row r="296" spans="1:11">
      <c r="A296" s="7" t="s">
        <v>38</v>
      </c>
      <c r="B296">
        <v>2024</v>
      </c>
      <c r="C296" t="s">
        <v>65</v>
      </c>
      <c r="D296" t="s">
        <v>67</v>
      </c>
      <c r="E296" s="54">
        <v>2.4149029664596641E-2</v>
      </c>
      <c r="F296" t="s">
        <v>82</v>
      </c>
      <c r="G296">
        <v>28</v>
      </c>
      <c r="H296" t="s">
        <v>78</v>
      </c>
      <c r="I296" t="s">
        <v>276</v>
      </c>
      <c r="J296" s="24" t="s">
        <v>130</v>
      </c>
      <c r="K296" t="s">
        <v>212</v>
      </c>
    </row>
    <row r="297" spans="1:11">
      <c r="A297" s="7" t="s">
        <v>39</v>
      </c>
      <c r="B297">
        <v>2024</v>
      </c>
      <c r="C297" t="s">
        <v>65</v>
      </c>
      <c r="D297" t="s">
        <v>67</v>
      </c>
      <c r="E297" s="54">
        <v>3.1678176904720516E-2</v>
      </c>
      <c r="F297" t="s">
        <v>82</v>
      </c>
      <c r="G297">
        <v>14</v>
      </c>
      <c r="H297" t="s">
        <v>78</v>
      </c>
      <c r="I297" t="s">
        <v>276</v>
      </c>
      <c r="J297" s="24" t="s">
        <v>130</v>
      </c>
      <c r="K297" t="s">
        <v>212</v>
      </c>
    </row>
    <row r="298" spans="1:11">
      <c r="A298" s="7" t="s">
        <v>40</v>
      </c>
      <c r="B298">
        <v>2024</v>
      </c>
      <c r="C298" t="s">
        <v>65</v>
      </c>
      <c r="D298" t="s">
        <v>67</v>
      </c>
      <c r="E298" s="54">
        <v>4.2036458462400575E-2</v>
      </c>
      <c r="F298" t="s">
        <v>82</v>
      </c>
      <c r="G298">
        <v>2</v>
      </c>
      <c r="H298" t="s">
        <v>78</v>
      </c>
      <c r="I298" t="s">
        <v>276</v>
      </c>
      <c r="J298" s="24" t="s">
        <v>130</v>
      </c>
      <c r="K298" t="s">
        <v>212</v>
      </c>
    </row>
    <row r="299" spans="1:11">
      <c r="A299" s="7" t="s">
        <v>41</v>
      </c>
      <c r="B299">
        <v>2024</v>
      </c>
      <c r="C299" t="s">
        <v>65</v>
      </c>
      <c r="D299" t="s">
        <v>67</v>
      </c>
      <c r="E299" s="54">
        <v>3.8934894919432704E-3</v>
      </c>
      <c r="F299" t="s">
        <v>82</v>
      </c>
      <c r="G299">
        <v>49</v>
      </c>
      <c r="H299" t="s">
        <v>78</v>
      </c>
      <c r="I299" t="s">
        <v>276</v>
      </c>
      <c r="J299" s="24" t="s">
        <v>130</v>
      </c>
      <c r="K299" t="s">
        <v>212</v>
      </c>
    </row>
    <row r="300" spans="1:11">
      <c r="A300" s="7" t="s">
        <v>42</v>
      </c>
      <c r="B300">
        <v>2024</v>
      </c>
      <c r="C300" t="s">
        <v>65</v>
      </c>
      <c r="D300" t="s">
        <v>67</v>
      </c>
      <c r="E300" s="55">
        <v>2.411465674076738E-2</v>
      </c>
      <c r="F300" t="s">
        <v>82</v>
      </c>
      <c r="G300">
        <v>29</v>
      </c>
      <c r="H300" t="s">
        <v>78</v>
      </c>
      <c r="I300" t="s">
        <v>276</v>
      </c>
      <c r="J300" s="24" t="s">
        <v>130</v>
      </c>
      <c r="K300" t="s">
        <v>212</v>
      </c>
    </row>
    <row r="301" spans="1:11">
      <c r="A301" s="7" t="s">
        <v>43</v>
      </c>
      <c r="B301">
        <v>2024</v>
      </c>
      <c r="C301" t="s">
        <v>65</v>
      </c>
      <c r="D301" t="s">
        <v>67</v>
      </c>
      <c r="E301" s="54">
        <v>3.5896449671411444E-2</v>
      </c>
      <c r="F301" t="s">
        <v>82</v>
      </c>
      <c r="G301">
        <v>9</v>
      </c>
      <c r="H301" t="s">
        <v>78</v>
      </c>
      <c r="I301" t="s">
        <v>276</v>
      </c>
      <c r="J301" s="24" t="s">
        <v>130</v>
      </c>
      <c r="K301" t="s">
        <v>212</v>
      </c>
    </row>
    <row r="302" spans="1:11">
      <c r="A302" s="7" t="s">
        <v>44</v>
      </c>
      <c r="B302">
        <v>2024</v>
      </c>
      <c r="C302" t="s">
        <v>65</v>
      </c>
      <c r="D302" t="s">
        <v>67</v>
      </c>
      <c r="E302" s="54">
        <v>4.5489786631207244E-2</v>
      </c>
      <c r="F302" t="s">
        <v>82</v>
      </c>
      <c r="G302">
        <v>1</v>
      </c>
      <c r="H302" t="s">
        <v>78</v>
      </c>
      <c r="I302" t="s">
        <v>276</v>
      </c>
      <c r="J302" s="24" t="s">
        <v>130</v>
      </c>
      <c r="K302" t="s">
        <v>212</v>
      </c>
    </row>
    <row r="303" spans="1:11">
      <c r="A303" s="7" t="s">
        <v>45</v>
      </c>
      <c r="B303">
        <v>2024</v>
      </c>
      <c r="C303" t="s">
        <v>65</v>
      </c>
      <c r="D303" t="s">
        <v>67</v>
      </c>
      <c r="E303" s="54">
        <v>2.2837050112667068E-2</v>
      </c>
      <c r="F303" t="s">
        <v>82</v>
      </c>
      <c r="G303">
        <v>32</v>
      </c>
      <c r="H303" t="s">
        <v>78</v>
      </c>
      <c r="I303" t="s">
        <v>276</v>
      </c>
      <c r="J303" s="24" t="s">
        <v>130</v>
      </c>
      <c r="K303" t="s">
        <v>212</v>
      </c>
    </row>
    <row r="304" spans="1:11">
      <c r="A304" s="7" t="s">
        <v>46</v>
      </c>
      <c r="B304">
        <v>2024</v>
      </c>
      <c r="C304" t="s">
        <v>65</v>
      </c>
      <c r="D304" t="s">
        <v>67</v>
      </c>
      <c r="E304" s="54">
        <v>3.0891381501014611E-2</v>
      </c>
      <c r="F304" t="s">
        <v>82</v>
      </c>
      <c r="G304">
        <v>16</v>
      </c>
      <c r="H304" t="s">
        <v>78</v>
      </c>
      <c r="I304" t="s">
        <v>276</v>
      </c>
      <c r="J304" s="24" t="s">
        <v>130</v>
      </c>
      <c r="K304" t="s">
        <v>212</v>
      </c>
    </row>
    <row r="305" spans="1:11">
      <c r="A305" s="7" t="s">
        <v>47</v>
      </c>
      <c r="B305">
        <v>2024</v>
      </c>
      <c r="C305" t="s">
        <v>65</v>
      </c>
      <c r="D305" t="s">
        <v>67</v>
      </c>
      <c r="E305" s="54">
        <v>3.6614011617776943E-2</v>
      </c>
      <c r="F305" t="s">
        <v>82</v>
      </c>
      <c r="G305">
        <v>7</v>
      </c>
      <c r="H305" t="s">
        <v>78</v>
      </c>
      <c r="I305" t="s">
        <v>276</v>
      </c>
      <c r="J305" s="24" t="s">
        <v>130</v>
      </c>
      <c r="K305" t="s">
        <v>212</v>
      </c>
    </row>
    <row r="306" spans="1:11">
      <c r="A306" s="7" t="s">
        <v>48</v>
      </c>
      <c r="B306">
        <v>2024</v>
      </c>
      <c r="C306" t="s">
        <v>65</v>
      </c>
      <c r="D306" t="s">
        <v>67</v>
      </c>
      <c r="E306" s="55">
        <v>3.5339896185806227E-2</v>
      </c>
      <c r="F306" t="s">
        <v>82</v>
      </c>
      <c r="G306">
        <v>11</v>
      </c>
      <c r="H306" t="s">
        <v>78</v>
      </c>
      <c r="I306" t="s">
        <v>276</v>
      </c>
      <c r="J306" s="24" t="s">
        <v>130</v>
      </c>
      <c r="K306" t="s">
        <v>212</v>
      </c>
    </row>
    <row r="307" spans="1:11">
      <c r="A307" s="7" t="s">
        <v>49</v>
      </c>
      <c r="B307">
        <v>2024</v>
      </c>
      <c r="C307" t="s">
        <v>65</v>
      </c>
      <c r="D307" t="s">
        <v>67</v>
      </c>
      <c r="E307" s="54">
        <v>2.7585332245216469E-2</v>
      </c>
      <c r="F307" t="s">
        <v>82</v>
      </c>
      <c r="G307">
        <v>21</v>
      </c>
      <c r="H307" t="s">
        <v>78</v>
      </c>
      <c r="I307" t="s">
        <v>276</v>
      </c>
      <c r="J307" s="24" t="s">
        <v>130</v>
      </c>
      <c r="K307" t="s">
        <v>212</v>
      </c>
    </row>
    <row r="308" spans="1:11">
      <c r="A308" s="7" t="s">
        <v>50</v>
      </c>
      <c r="B308">
        <v>2024</v>
      </c>
      <c r="C308" t="s">
        <v>65</v>
      </c>
      <c r="D308" t="s">
        <v>67</v>
      </c>
      <c r="E308" s="54">
        <v>7.5949744844667141E-3</v>
      </c>
      <c r="F308" t="s">
        <v>82</v>
      </c>
      <c r="G308">
        <v>47</v>
      </c>
      <c r="H308" t="s">
        <v>78</v>
      </c>
      <c r="I308" t="s">
        <v>276</v>
      </c>
      <c r="J308" s="24" t="s">
        <v>130</v>
      </c>
      <c r="K308" t="s">
        <v>212</v>
      </c>
    </row>
    <row r="309" spans="1:11">
      <c r="A309" s="7" t="s">
        <v>0</v>
      </c>
      <c r="B309">
        <v>2024</v>
      </c>
      <c r="C309" t="s">
        <v>66</v>
      </c>
      <c r="D309" t="s">
        <v>59</v>
      </c>
      <c r="E309" s="54">
        <v>0.52900000000000003</v>
      </c>
      <c r="F309" t="s">
        <v>82</v>
      </c>
      <c r="G309">
        <v>18</v>
      </c>
      <c r="H309" t="s">
        <v>78</v>
      </c>
      <c r="I309" t="s">
        <v>276</v>
      </c>
      <c r="J309" s="24" t="s">
        <v>203</v>
      </c>
      <c r="K309" s="33" t="s">
        <v>247</v>
      </c>
    </row>
    <row r="310" spans="1:11">
      <c r="A310" s="7" t="s">
        <v>1</v>
      </c>
      <c r="B310">
        <v>2024</v>
      </c>
      <c r="C310" t="s">
        <v>66</v>
      </c>
      <c r="D310" t="s">
        <v>59</v>
      </c>
      <c r="E310" s="54">
        <v>0.56000000000000005</v>
      </c>
      <c r="F310" t="s">
        <v>82</v>
      </c>
      <c r="G310">
        <v>3</v>
      </c>
      <c r="H310" t="s">
        <v>78</v>
      </c>
      <c r="I310" t="s">
        <v>276</v>
      </c>
      <c r="J310" s="24" t="s">
        <v>203</v>
      </c>
      <c r="K310" s="33" t="s">
        <v>247</v>
      </c>
    </row>
    <row r="311" spans="1:11">
      <c r="A311" s="7" t="s">
        <v>2</v>
      </c>
      <c r="B311">
        <v>2024</v>
      </c>
      <c r="C311" t="s">
        <v>66</v>
      </c>
      <c r="D311" t="s">
        <v>59</v>
      </c>
      <c r="E311" s="54">
        <v>0.495</v>
      </c>
      <c r="F311" t="s">
        <v>82</v>
      </c>
      <c r="G311">
        <v>34</v>
      </c>
      <c r="H311" t="s">
        <v>78</v>
      </c>
      <c r="I311" t="s">
        <v>276</v>
      </c>
      <c r="J311" s="24" t="s">
        <v>203</v>
      </c>
      <c r="K311" s="33" t="s">
        <v>247</v>
      </c>
    </row>
    <row r="312" spans="1:11">
      <c r="A312" s="7" t="s">
        <v>3</v>
      </c>
      <c r="B312">
        <v>2024</v>
      </c>
      <c r="C312" t="s">
        <v>66</v>
      </c>
      <c r="D312" t="s">
        <v>59</v>
      </c>
      <c r="E312" s="54">
        <v>0.49399999999999999</v>
      </c>
      <c r="F312" t="s">
        <v>82</v>
      </c>
      <c r="G312">
        <v>36</v>
      </c>
      <c r="H312" t="s">
        <v>78</v>
      </c>
      <c r="I312" t="s">
        <v>276</v>
      </c>
      <c r="J312" s="24" t="s">
        <v>203</v>
      </c>
      <c r="K312" s="33" t="s">
        <v>247</v>
      </c>
    </row>
    <row r="313" spans="1:11">
      <c r="A313" s="7" t="s">
        <v>4</v>
      </c>
      <c r="B313">
        <v>2024</v>
      </c>
      <c r="C313" t="s">
        <v>66</v>
      </c>
      <c r="D313" t="s">
        <v>59</v>
      </c>
      <c r="E313" s="54">
        <v>0.54600000000000004</v>
      </c>
      <c r="F313" t="s">
        <v>82</v>
      </c>
      <c r="G313">
        <v>8</v>
      </c>
      <c r="H313" t="s">
        <v>78</v>
      </c>
      <c r="I313" t="s">
        <v>276</v>
      </c>
      <c r="J313" s="24" t="s">
        <v>203</v>
      </c>
      <c r="K313" s="33" t="s">
        <v>247</v>
      </c>
    </row>
    <row r="314" spans="1:11">
      <c r="A314" s="7" t="s">
        <v>5</v>
      </c>
      <c r="B314">
        <v>2024</v>
      </c>
      <c r="C314" t="s">
        <v>66</v>
      </c>
      <c r="D314" t="s">
        <v>59</v>
      </c>
      <c r="E314" s="54">
        <v>0.48799999999999999</v>
      </c>
      <c r="F314" t="s">
        <v>82</v>
      </c>
      <c r="G314">
        <v>39</v>
      </c>
      <c r="H314" t="s">
        <v>78</v>
      </c>
      <c r="I314" t="s">
        <v>276</v>
      </c>
      <c r="J314" s="24" t="s">
        <v>203</v>
      </c>
      <c r="K314" s="33" t="s">
        <v>247</v>
      </c>
    </row>
    <row r="315" spans="1:11">
      <c r="A315" s="7" t="s">
        <v>6</v>
      </c>
      <c r="B315">
        <v>2024</v>
      </c>
      <c r="C315" t="s">
        <v>66</v>
      </c>
      <c r="D315" t="s">
        <v>59</v>
      </c>
      <c r="E315" s="54">
        <v>0.57499999999999996</v>
      </c>
      <c r="F315" t="s">
        <v>82</v>
      </c>
      <c r="G315">
        <v>2</v>
      </c>
      <c r="H315" t="s">
        <v>78</v>
      </c>
      <c r="I315" t="s">
        <v>276</v>
      </c>
      <c r="J315" s="24" t="s">
        <v>203</v>
      </c>
      <c r="K315" s="33" t="s">
        <v>247</v>
      </c>
    </row>
    <row r="316" spans="1:11">
      <c r="A316" s="7" t="s">
        <v>7</v>
      </c>
      <c r="B316">
        <v>2024</v>
      </c>
      <c r="C316" t="s">
        <v>66</v>
      </c>
      <c r="D316" t="s">
        <v>59</v>
      </c>
      <c r="E316" s="54">
        <v>0.47199999999999998</v>
      </c>
      <c r="F316" t="s">
        <v>82</v>
      </c>
      <c r="G316">
        <v>46</v>
      </c>
      <c r="H316" t="s">
        <v>78</v>
      </c>
      <c r="I316" t="s">
        <v>276</v>
      </c>
      <c r="J316" s="24" t="s">
        <v>203</v>
      </c>
      <c r="K316" s="33" t="s">
        <v>247</v>
      </c>
    </row>
    <row r="317" spans="1:11">
      <c r="A317" s="7" t="s">
        <v>8</v>
      </c>
      <c r="B317">
        <v>2024</v>
      </c>
      <c r="C317" t="s">
        <v>66</v>
      </c>
      <c r="D317" t="s">
        <v>59</v>
      </c>
      <c r="E317" s="54">
        <v>0.44700000000000001</v>
      </c>
      <c r="F317" t="s">
        <v>82</v>
      </c>
      <c r="G317">
        <v>49</v>
      </c>
      <c r="H317" t="s">
        <v>78</v>
      </c>
      <c r="I317" t="s">
        <v>276</v>
      </c>
      <c r="J317" s="24" t="s">
        <v>203</v>
      </c>
      <c r="K317" s="33" t="s">
        <v>247</v>
      </c>
    </row>
    <row r="318" spans="1:11">
      <c r="A318" s="7" t="s">
        <v>9</v>
      </c>
      <c r="B318">
        <v>2024</v>
      </c>
      <c r="C318" t="s">
        <v>66</v>
      </c>
      <c r="D318" t="s">
        <v>59</v>
      </c>
      <c r="E318" s="55">
        <v>0.501</v>
      </c>
      <c r="F318" t="s">
        <v>82</v>
      </c>
      <c r="G318">
        <v>30</v>
      </c>
      <c r="H318" t="s">
        <v>78</v>
      </c>
      <c r="I318" t="s">
        <v>276</v>
      </c>
      <c r="J318" s="24" t="s">
        <v>203</v>
      </c>
      <c r="K318" s="33" t="s">
        <v>247</v>
      </c>
    </row>
    <row r="319" spans="1:11">
      <c r="A319" s="7" t="s">
        <v>10</v>
      </c>
      <c r="B319">
        <v>2024</v>
      </c>
      <c r="C319" t="s">
        <v>66</v>
      </c>
      <c r="D319" t="s">
        <v>59</v>
      </c>
      <c r="E319" s="54">
        <v>0.49199999999999999</v>
      </c>
      <c r="F319" t="s">
        <v>82</v>
      </c>
      <c r="G319">
        <v>37</v>
      </c>
      <c r="H319" t="s">
        <v>78</v>
      </c>
      <c r="I319" t="s">
        <v>276</v>
      </c>
      <c r="J319" s="24" t="s">
        <v>203</v>
      </c>
      <c r="K319" s="33" t="s">
        <v>247</v>
      </c>
    </row>
    <row r="320" spans="1:11">
      <c r="A320" s="7" t="s">
        <v>11</v>
      </c>
      <c r="B320">
        <v>2024</v>
      </c>
      <c r="C320" t="s">
        <v>66</v>
      </c>
      <c r="D320" t="s">
        <v>59</v>
      </c>
      <c r="E320" s="54">
        <v>0.5</v>
      </c>
      <c r="F320" t="s">
        <v>82</v>
      </c>
      <c r="G320">
        <v>32</v>
      </c>
      <c r="H320" t="s">
        <v>78</v>
      </c>
      <c r="I320" t="s">
        <v>276</v>
      </c>
      <c r="J320" s="24" t="s">
        <v>203</v>
      </c>
      <c r="K320" s="33" t="s">
        <v>247</v>
      </c>
    </row>
    <row r="321" spans="1:11">
      <c r="A321" s="7" t="s">
        <v>12</v>
      </c>
      <c r="B321">
        <v>2024</v>
      </c>
      <c r="C321" t="s">
        <v>66</v>
      </c>
      <c r="D321" t="s">
        <v>59</v>
      </c>
      <c r="E321" s="54">
        <v>0.47099999999999997</v>
      </c>
      <c r="F321" t="s">
        <v>82</v>
      </c>
      <c r="G321">
        <v>47</v>
      </c>
      <c r="H321" t="s">
        <v>78</v>
      </c>
      <c r="I321" t="s">
        <v>276</v>
      </c>
      <c r="J321" s="24" t="s">
        <v>203</v>
      </c>
      <c r="K321" s="33" t="s">
        <v>247</v>
      </c>
    </row>
    <row r="322" spans="1:11">
      <c r="A322" s="7" t="s">
        <v>13</v>
      </c>
      <c r="B322">
        <v>2024</v>
      </c>
      <c r="C322" t="s">
        <v>66</v>
      </c>
      <c r="D322" t="s">
        <v>59</v>
      </c>
      <c r="E322" s="54">
        <v>0.54900000000000004</v>
      </c>
      <c r="F322" t="s">
        <v>82</v>
      </c>
      <c r="G322">
        <v>7</v>
      </c>
      <c r="H322" t="s">
        <v>78</v>
      </c>
      <c r="I322" t="s">
        <v>276</v>
      </c>
      <c r="J322" s="24" t="s">
        <v>203</v>
      </c>
      <c r="K322" s="33" t="s">
        <v>247</v>
      </c>
    </row>
    <row r="323" spans="1:11">
      <c r="A323" s="7" t="s">
        <v>14</v>
      </c>
      <c r="B323">
        <v>2024</v>
      </c>
      <c r="C323" t="s">
        <v>66</v>
      </c>
      <c r="D323" t="s">
        <v>59</v>
      </c>
      <c r="E323" s="54">
        <v>0.53400000000000003</v>
      </c>
      <c r="F323" t="s">
        <v>82</v>
      </c>
      <c r="G323">
        <v>14</v>
      </c>
      <c r="H323" t="s">
        <v>78</v>
      </c>
      <c r="I323" t="s">
        <v>276</v>
      </c>
      <c r="J323" s="24" t="s">
        <v>203</v>
      </c>
      <c r="K323" s="33" t="s">
        <v>247</v>
      </c>
    </row>
    <row r="324" spans="1:11">
      <c r="A324" s="7" t="s">
        <v>15</v>
      </c>
      <c r="B324">
        <v>2024</v>
      </c>
      <c r="C324" t="s">
        <v>66</v>
      </c>
      <c r="D324" t="s">
        <v>59</v>
      </c>
      <c r="E324" s="54">
        <v>0.53300000000000003</v>
      </c>
      <c r="F324" t="s">
        <v>82</v>
      </c>
      <c r="G324">
        <v>15</v>
      </c>
      <c r="H324" t="s">
        <v>78</v>
      </c>
      <c r="I324" t="s">
        <v>276</v>
      </c>
      <c r="J324" s="24" t="s">
        <v>203</v>
      </c>
      <c r="K324" s="33" t="s">
        <v>247</v>
      </c>
    </row>
    <row r="325" spans="1:11">
      <c r="A325" s="7" t="s">
        <v>16</v>
      </c>
      <c r="B325">
        <v>2024</v>
      </c>
      <c r="C325" t="s">
        <v>66</v>
      </c>
      <c r="D325" t="s">
        <v>59</v>
      </c>
      <c r="E325" s="54">
        <v>0.46800000000000003</v>
      </c>
      <c r="F325" t="s">
        <v>82</v>
      </c>
      <c r="G325">
        <v>48</v>
      </c>
      <c r="H325" t="s">
        <v>78</v>
      </c>
      <c r="I325" t="s">
        <v>276</v>
      </c>
      <c r="J325" s="24" t="s">
        <v>203</v>
      </c>
      <c r="K325" s="33" t="s">
        <v>247</v>
      </c>
    </row>
    <row r="326" spans="1:11">
      <c r="A326" s="7" t="s">
        <v>17</v>
      </c>
      <c r="B326">
        <v>2024</v>
      </c>
      <c r="C326" t="s">
        <v>66</v>
      </c>
      <c r="D326" t="s">
        <v>59</v>
      </c>
      <c r="E326" s="54">
        <v>0.52600000000000002</v>
      </c>
      <c r="F326" t="s">
        <v>82</v>
      </c>
      <c r="G326">
        <v>21</v>
      </c>
      <c r="H326" t="s">
        <v>78</v>
      </c>
      <c r="I326" t="s">
        <v>276</v>
      </c>
      <c r="J326" s="24" t="s">
        <v>203</v>
      </c>
      <c r="K326" s="33" t="s">
        <v>247</v>
      </c>
    </row>
    <row r="327" spans="1:11">
      <c r="A327" s="7" t="s">
        <v>18</v>
      </c>
      <c r="B327">
        <v>2024</v>
      </c>
      <c r="C327" t="s">
        <v>66</v>
      </c>
      <c r="D327" t="s">
        <v>59</v>
      </c>
      <c r="E327" s="54">
        <v>0.52300000000000002</v>
      </c>
      <c r="F327" t="s">
        <v>82</v>
      </c>
      <c r="G327">
        <v>22</v>
      </c>
      <c r="H327" t="s">
        <v>78</v>
      </c>
      <c r="I327" t="s">
        <v>276</v>
      </c>
      <c r="J327" s="24" t="s">
        <v>203</v>
      </c>
      <c r="K327" s="33" t="s">
        <v>247</v>
      </c>
    </row>
    <row r="328" spans="1:11">
      <c r="A328" s="7" t="s">
        <v>19</v>
      </c>
      <c r="B328">
        <v>2024</v>
      </c>
      <c r="C328" t="s">
        <v>66</v>
      </c>
      <c r="D328" t="s">
        <v>59</v>
      </c>
      <c r="E328" s="54">
        <v>0.53</v>
      </c>
      <c r="F328" t="s">
        <v>82</v>
      </c>
      <c r="G328">
        <v>16</v>
      </c>
      <c r="H328" t="s">
        <v>78</v>
      </c>
      <c r="I328" t="s">
        <v>276</v>
      </c>
      <c r="J328" s="24" t="s">
        <v>203</v>
      </c>
      <c r="K328" s="33" t="s">
        <v>247</v>
      </c>
    </row>
    <row r="329" spans="1:11">
      <c r="A329" s="7" t="s">
        <v>20</v>
      </c>
      <c r="B329">
        <v>2024</v>
      </c>
      <c r="C329" t="s">
        <v>66</v>
      </c>
      <c r="D329" t="s">
        <v>59</v>
      </c>
      <c r="E329" s="55">
        <v>0.48699999999999999</v>
      </c>
      <c r="F329" t="s">
        <v>82</v>
      </c>
      <c r="G329">
        <v>40</v>
      </c>
      <c r="H329" t="s">
        <v>78</v>
      </c>
      <c r="I329" t="s">
        <v>276</v>
      </c>
      <c r="J329" s="24" t="s">
        <v>203</v>
      </c>
      <c r="K329" s="33" t="s">
        <v>247</v>
      </c>
    </row>
    <row r="330" spans="1:11">
      <c r="A330" s="7" t="s">
        <v>21</v>
      </c>
      <c r="B330">
        <v>2024</v>
      </c>
      <c r="C330" t="s">
        <v>66</v>
      </c>
      <c r="D330" t="s">
        <v>59</v>
      </c>
      <c r="E330" s="54">
        <v>0.53800000000000003</v>
      </c>
      <c r="F330" t="s">
        <v>82</v>
      </c>
      <c r="G330">
        <v>13</v>
      </c>
      <c r="H330" t="s">
        <v>78</v>
      </c>
      <c r="I330" t="s">
        <v>276</v>
      </c>
      <c r="J330" s="24" t="s">
        <v>203</v>
      </c>
      <c r="K330" s="33" t="s">
        <v>247</v>
      </c>
    </row>
    <row r="331" spans="1:11">
      <c r="A331" s="7" t="s">
        <v>22</v>
      </c>
      <c r="B331">
        <v>2024</v>
      </c>
      <c r="C331" t="s">
        <v>66</v>
      </c>
      <c r="D331" t="s">
        <v>59</v>
      </c>
      <c r="E331" s="54">
        <v>0.53900000000000003</v>
      </c>
      <c r="F331" t="s">
        <v>82</v>
      </c>
      <c r="G331">
        <v>11</v>
      </c>
      <c r="H331" t="s">
        <v>78</v>
      </c>
      <c r="I331" t="s">
        <v>276</v>
      </c>
      <c r="J331" s="24" t="s">
        <v>203</v>
      </c>
      <c r="K331" s="33" t="s">
        <v>247</v>
      </c>
    </row>
    <row r="332" spans="1:11">
      <c r="A332" s="7" t="s">
        <v>23</v>
      </c>
      <c r="B332">
        <v>2024</v>
      </c>
      <c r="C332" t="s">
        <v>66</v>
      </c>
      <c r="D332" t="s">
        <v>59</v>
      </c>
      <c r="E332" s="97">
        <v>0.54200000000000004</v>
      </c>
      <c r="F332" t="s">
        <v>82</v>
      </c>
      <c r="G332">
        <v>10</v>
      </c>
      <c r="H332" t="s">
        <v>78</v>
      </c>
      <c r="I332" t="s">
        <v>276</v>
      </c>
      <c r="J332" s="24" t="s">
        <v>203</v>
      </c>
      <c r="K332" s="33" t="s">
        <v>247</v>
      </c>
    </row>
    <row r="333" spans="1:11">
      <c r="A333" s="7" t="s">
        <v>24</v>
      </c>
      <c r="B333">
        <v>2024</v>
      </c>
      <c r="C333" t="s">
        <v>66</v>
      </c>
      <c r="D333" t="s">
        <v>59</v>
      </c>
      <c r="E333" s="97">
        <v>0.52800000000000002</v>
      </c>
      <c r="F333" t="s">
        <v>82</v>
      </c>
      <c r="G333">
        <v>20</v>
      </c>
      <c r="H333" t="s">
        <v>78</v>
      </c>
      <c r="I333" t="s">
        <v>276</v>
      </c>
      <c r="J333" s="24" t="s">
        <v>203</v>
      </c>
      <c r="K333" s="33" t="s">
        <v>247</v>
      </c>
    </row>
    <row r="334" spans="1:11">
      <c r="A334" s="7" t="s">
        <v>25</v>
      </c>
      <c r="B334">
        <v>2024</v>
      </c>
      <c r="C334" t="s">
        <v>66</v>
      </c>
      <c r="D334" t="s">
        <v>59</v>
      </c>
      <c r="E334" s="97">
        <v>0.432</v>
      </c>
      <c r="F334" t="s">
        <v>82</v>
      </c>
      <c r="G334">
        <v>50</v>
      </c>
      <c r="H334" t="s">
        <v>78</v>
      </c>
      <c r="I334" t="s">
        <v>276</v>
      </c>
      <c r="J334" s="24" t="s">
        <v>203</v>
      </c>
      <c r="K334" s="33" t="s">
        <v>247</v>
      </c>
    </row>
    <row r="335" spans="1:11">
      <c r="A335" s="7" t="s">
        <v>26</v>
      </c>
      <c r="B335">
        <v>2024</v>
      </c>
      <c r="C335" t="s">
        <v>66</v>
      </c>
      <c r="D335" t="s">
        <v>59</v>
      </c>
      <c r="E335" s="97">
        <v>0.53900000000000003</v>
      </c>
      <c r="F335" t="s">
        <v>82</v>
      </c>
      <c r="G335">
        <v>11</v>
      </c>
      <c r="H335" t="s">
        <v>78</v>
      </c>
      <c r="I335" t="s">
        <v>276</v>
      </c>
      <c r="J335" s="24" t="s">
        <v>203</v>
      </c>
      <c r="K335" s="33" t="s">
        <v>247</v>
      </c>
    </row>
    <row r="336" spans="1:11">
      <c r="A336" s="7" t="s">
        <v>27</v>
      </c>
      <c r="B336">
        <v>2024</v>
      </c>
      <c r="C336" t="s">
        <v>66</v>
      </c>
      <c r="D336" t="s">
        <v>59</v>
      </c>
      <c r="E336" s="97">
        <v>0.502</v>
      </c>
      <c r="F336" t="s">
        <v>82</v>
      </c>
      <c r="G336">
        <v>29</v>
      </c>
      <c r="H336" t="s">
        <v>78</v>
      </c>
      <c r="I336" t="s">
        <v>276</v>
      </c>
      <c r="J336" s="24" t="s">
        <v>203</v>
      </c>
      <c r="K336" s="33" t="s">
        <v>247</v>
      </c>
    </row>
    <row r="337" spans="1:11">
      <c r="A337" s="7" t="s">
        <v>28</v>
      </c>
      <c r="B337">
        <v>2024</v>
      </c>
      <c r="C337" t="s">
        <v>66</v>
      </c>
      <c r="D337" t="s">
        <v>59</v>
      </c>
      <c r="E337" s="97">
        <v>0.47899999999999998</v>
      </c>
      <c r="F337" t="s">
        <v>82</v>
      </c>
      <c r="G337">
        <v>43</v>
      </c>
      <c r="H337" t="s">
        <v>78</v>
      </c>
      <c r="I337" t="s">
        <v>276</v>
      </c>
      <c r="J337" s="24" t="s">
        <v>203</v>
      </c>
      <c r="K337" s="33" t="s">
        <v>247</v>
      </c>
    </row>
    <row r="338" spans="1:11">
      <c r="A338" s="7" t="s">
        <v>29</v>
      </c>
      <c r="B338">
        <v>2024</v>
      </c>
      <c r="C338" t="s">
        <v>66</v>
      </c>
      <c r="D338" t="s">
        <v>59</v>
      </c>
      <c r="E338" s="97">
        <v>0.48899999999999999</v>
      </c>
      <c r="F338" t="s">
        <v>82</v>
      </c>
      <c r="G338">
        <v>38</v>
      </c>
      <c r="H338" t="s">
        <v>78</v>
      </c>
      <c r="I338" t="s">
        <v>276</v>
      </c>
      <c r="J338" s="24" t="s">
        <v>203</v>
      </c>
      <c r="K338" s="33" t="s">
        <v>247</v>
      </c>
    </row>
    <row r="339" spans="1:11">
      <c r="A339" s="7" t="s">
        <v>30</v>
      </c>
      <c r="B339">
        <v>2024</v>
      </c>
      <c r="C339" t="s">
        <v>66</v>
      </c>
      <c r="D339" t="s">
        <v>59</v>
      </c>
      <c r="E339" s="97">
        <v>0.503</v>
      </c>
      <c r="F339" t="s">
        <v>82</v>
      </c>
      <c r="G339">
        <v>28</v>
      </c>
      <c r="H339" t="s">
        <v>78</v>
      </c>
      <c r="I339" t="s">
        <v>276</v>
      </c>
      <c r="J339" s="24" t="s">
        <v>203</v>
      </c>
      <c r="K339" s="33" t="s">
        <v>247</v>
      </c>
    </row>
    <row r="340" spans="1:11">
      <c r="A340" s="7" t="s">
        <v>31</v>
      </c>
      <c r="B340">
        <v>2024</v>
      </c>
      <c r="C340" t="s">
        <v>66</v>
      </c>
      <c r="D340" t="s">
        <v>59</v>
      </c>
      <c r="E340" s="97">
        <v>0.48599999999999999</v>
      </c>
      <c r="F340" t="s">
        <v>82</v>
      </c>
      <c r="G340">
        <v>41</v>
      </c>
      <c r="H340" t="s">
        <v>78</v>
      </c>
      <c r="I340" t="s">
        <v>276</v>
      </c>
      <c r="J340" s="24" t="s">
        <v>203</v>
      </c>
      <c r="K340" s="33" t="s">
        <v>247</v>
      </c>
    </row>
    <row r="341" spans="1:11">
      <c r="A341" s="7" t="s">
        <v>32</v>
      </c>
      <c r="B341">
        <v>2024</v>
      </c>
      <c r="C341" t="s">
        <v>66</v>
      </c>
      <c r="D341" t="s">
        <v>59</v>
      </c>
      <c r="E341" s="97">
        <v>0.495</v>
      </c>
      <c r="F341" t="s">
        <v>82</v>
      </c>
      <c r="G341">
        <v>34</v>
      </c>
      <c r="H341" t="s">
        <v>78</v>
      </c>
      <c r="I341" t="s">
        <v>276</v>
      </c>
      <c r="J341" s="24" t="s">
        <v>203</v>
      </c>
      <c r="K341" s="33" t="s">
        <v>247</v>
      </c>
    </row>
    <row r="342" spans="1:11">
      <c r="A342" s="7" t="s">
        <v>33</v>
      </c>
      <c r="B342">
        <v>2024</v>
      </c>
      <c r="C342" t="s">
        <v>66</v>
      </c>
      <c r="D342" t="s">
        <v>59</v>
      </c>
      <c r="E342" s="97">
        <v>0.54400000000000004</v>
      </c>
      <c r="F342" t="s">
        <v>82</v>
      </c>
      <c r="G342">
        <v>9</v>
      </c>
      <c r="H342" t="s">
        <v>78</v>
      </c>
      <c r="I342" t="s">
        <v>276</v>
      </c>
      <c r="J342" s="24" t="s">
        <v>203</v>
      </c>
      <c r="K342" s="33" t="s">
        <v>247</v>
      </c>
    </row>
    <row r="343" spans="1:11">
      <c r="A343" s="7" t="s">
        <v>34</v>
      </c>
      <c r="B343">
        <v>2024</v>
      </c>
      <c r="C343" t="s">
        <v>66</v>
      </c>
      <c r="D343" t="s">
        <v>59</v>
      </c>
      <c r="E343" s="98">
        <v>0.52900000000000003</v>
      </c>
      <c r="F343" t="s">
        <v>82</v>
      </c>
      <c r="G343">
        <v>18</v>
      </c>
      <c r="H343" t="s">
        <v>78</v>
      </c>
      <c r="I343" t="s">
        <v>276</v>
      </c>
      <c r="J343" s="24" t="s">
        <v>203</v>
      </c>
      <c r="K343" s="33" t="s">
        <v>247</v>
      </c>
    </row>
    <row r="344" spans="1:11">
      <c r="A344" s="7" t="s">
        <v>35</v>
      </c>
      <c r="B344">
        <v>2024</v>
      </c>
      <c r="C344" t="s">
        <v>66</v>
      </c>
      <c r="D344" t="s">
        <v>59</v>
      </c>
      <c r="E344" s="98">
        <v>0.55000000000000004</v>
      </c>
      <c r="F344" t="s">
        <v>82</v>
      </c>
      <c r="G344">
        <v>5</v>
      </c>
      <c r="H344" t="s">
        <v>78</v>
      </c>
      <c r="I344" t="s">
        <v>276</v>
      </c>
      <c r="J344" s="24" t="s">
        <v>203</v>
      </c>
      <c r="K344" s="33" t="s">
        <v>247</v>
      </c>
    </row>
    <row r="345" spans="1:11">
      <c r="A345" s="7" t="s">
        <v>36</v>
      </c>
      <c r="B345">
        <v>2024</v>
      </c>
      <c r="C345" t="s">
        <v>66</v>
      </c>
      <c r="D345" t="s">
        <v>59</v>
      </c>
      <c r="E345" s="98">
        <v>0.501</v>
      </c>
      <c r="F345" t="s">
        <v>82</v>
      </c>
      <c r="G345">
        <v>30</v>
      </c>
      <c r="H345" t="s">
        <v>78</v>
      </c>
      <c r="I345" t="s">
        <v>276</v>
      </c>
      <c r="J345" s="24" t="s">
        <v>203</v>
      </c>
      <c r="K345" s="33" t="s">
        <v>247</v>
      </c>
    </row>
    <row r="346" spans="1:11">
      <c r="A346" s="7" t="s">
        <v>37</v>
      </c>
      <c r="B346">
        <v>2024</v>
      </c>
      <c r="C346" t="s">
        <v>66</v>
      </c>
      <c r="D346" t="s">
        <v>59</v>
      </c>
      <c r="E346" s="97">
        <v>0.51300000000000001</v>
      </c>
      <c r="F346" t="s">
        <v>82</v>
      </c>
      <c r="G346">
        <v>27</v>
      </c>
      <c r="H346" t="s">
        <v>78</v>
      </c>
      <c r="I346" t="s">
        <v>276</v>
      </c>
      <c r="J346" s="24" t="s">
        <v>203</v>
      </c>
      <c r="K346" s="33" t="s">
        <v>247</v>
      </c>
    </row>
    <row r="347" spans="1:11">
      <c r="A347" s="7" t="s">
        <v>38</v>
      </c>
      <c r="B347">
        <v>2024</v>
      </c>
      <c r="C347" t="s">
        <v>66</v>
      </c>
      <c r="D347" t="s">
        <v>59</v>
      </c>
      <c r="E347" s="97">
        <v>0.56000000000000005</v>
      </c>
      <c r="F347" t="s">
        <v>82</v>
      </c>
      <c r="G347">
        <v>3</v>
      </c>
      <c r="H347" t="s">
        <v>78</v>
      </c>
      <c r="I347" t="s">
        <v>276</v>
      </c>
      <c r="J347" s="24" t="s">
        <v>203</v>
      </c>
      <c r="K347" s="33" t="s">
        <v>247</v>
      </c>
    </row>
    <row r="348" spans="1:11">
      <c r="A348" s="7" t="s">
        <v>39</v>
      </c>
      <c r="B348">
        <v>2024</v>
      </c>
      <c r="C348" t="s">
        <v>66</v>
      </c>
      <c r="D348" t="s">
        <v>59</v>
      </c>
      <c r="E348" s="97">
        <v>0.48199999999999998</v>
      </c>
      <c r="F348" t="s">
        <v>82</v>
      </c>
      <c r="G348">
        <v>42</v>
      </c>
      <c r="H348" t="s">
        <v>78</v>
      </c>
      <c r="I348" t="s">
        <v>276</v>
      </c>
      <c r="J348" s="24" t="s">
        <v>203</v>
      </c>
      <c r="K348" s="33" t="s">
        <v>247</v>
      </c>
    </row>
    <row r="349" spans="1:11">
      <c r="A349" s="7" t="s">
        <v>40</v>
      </c>
      <c r="B349">
        <v>2024</v>
      </c>
      <c r="C349" t="s">
        <v>66</v>
      </c>
      <c r="D349" t="s">
        <v>59</v>
      </c>
      <c r="E349" s="97">
        <v>0.52</v>
      </c>
      <c r="F349" t="s">
        <v>82</v>
      </c>
      <c r="G349">
        <v>24</v>
      </c>
      <c r="H349" t="s">
        <v>78</v>
      </c>
      <c r="I349" t="s">
        <v>276</v>
      </c>
      <c r="J349" s="24" t="s">
        <v>203</v>
      </c>
      <c r="K349" s="33" t="s">
        <v>247</v>
      </c>
    </row>
    <row r="350" spans="1:11">
      <c r="A350" s="7" t="s">
        <v>41</v>
      </c>
      <c r="B350">
        <v>2024</v>
      </c>
      <c r="C350" t="s">
        <v>66</v>
      </c>
      <c r="D350" t="s">
        <v>59</v>
      </c>
      <c r="E350" s="97">
        <v>0.55000000000000004</v>
      </c>
      <c r="F350" t="s">
        <v>82</v>
      </c>
      <c r="G350">
        <v>5</v>
      </c>
      <c r="H350" t="s">
        <v>78</v>
      </c>
      <c r="I350" t="s">
        <v>276</v>
      </c>
      <c r="J350" s="24" t="s">
        <v>203</v>
      </c>
      <c r="K350" s="33" t="s">
        <v>247</v>
      </c>
    </row>
    <row r="351" spans="1:11">
      <c r="A351" s="7" t="s">
        <v>42</v>
      </c>
      <c r="B351">
        <v>2024</v>
      </c>
      <c r="C351" t="s">
        <v>66</v>
      </c>
      <c r="D351" t="s">
        <v>59</v>
      </c>
      <c r="E351" s="97">
        <v>0.52</v>
      </c>
      <c r="F351" t="s">
        <v>82</v>
      </c>
      <c r="G351">
        <v>24</v>
      </c>
      <c r="H351" t="s">
        <v>78</v>
      </c>
      <c r="I351" t="s">
        <v>276</v>
      </c>
      <c r="J351" s="24" t="s">
        <v>203</v>
      </c>
      <c r="K351" s="33" t="s">
        <v>247</v>
      </c>
    </row>
    <row r="352" spans="1:11">
      <c r="A352" s="7" t="s">
        <v>43</v>
      </c>
      <c r="B352">
        <v>2024</v>
      </c>
      <c r="C352" t="s">
        <v>66</v>
      </c>
      <c r="D352" t="s">
        <v>59</v>
      </c>
      <c r="E352" s="97">
        <v>0.53</v>
      </c>
      <c r="F352" t="s">
        <v>82</v>
      </c>
      <c r="G352">
        <v>16</v>
      </c>
      <c r="H352" t="s">
        <v>78</v>
      </c>
      <c r="I352" t="s">
        <v>276</v>
      </c>
      <c r="J352" s="24" t="s">
        <v>203</v>
      </c>
      <c r="K352" s="33" t="s">
        <v>247</v>
      </c>
    </row>
    <row r="353" spans="1:11">
      <c r="A353" s="7" t="s">
        <v>44</v>
      </c>
      <c r="B353">
        <v>2024</v>
      </c>
      <c r="C353" t="s">
        <v>66</v>
      </c>
      <c r="D353" t="s">
        <v>59</v>
      </c>
      <c r="E353" s="97">
        <v>0.5</v>
      </c>
      <c r="F353" t="s">
        <v>82</v>
      </c>
      <c r="G353">
        <v>32</v>
      </c>
      <c r="H353" t="s">
        <v>78</v>
      </c>
      <c r="I353" t="s">
        <v>276</v>
      </c>
      <c r="J353" s="24" t="s">
        <v>203</v>
      </c>
      <c r="K353" s="33" t="s">
        <v>247</v>
      </c>
    </row>
    <row r="354" spans="1:11">
      <c r="A354" s="7" t="s">
        <v>45</v>
      </c>
      <c r="B354">
        <v>2024</v>
      </c>
      <c r="C354" t="s">
        <v>66</v>
      </c>
      <c r="D354" t="s">
        <v>59</v>
      </c>
      <c r="E354" s="97">
        <v>0.51400000000000001</v>
      </c>
      <c r="F354" t="s">
        <v>82</v>
      </c>
      <c r="G354">
        <v>26</v>
      </c>
      <c r="H354" t="s">
        <v>78</v>
      </c>
      <c r="I354" t="s">
        <v>276</v>
      </c>
      <c r="J354" s="24" t="s">
        <v>203</v>
      </c>
      <c r="K354" s="33" t="s">
        <v>247</v>
      </c>
    </row>
    <row r="355" spans="1:11">
      <c r="A355" s="7" t="s">
        <v>46</v>
      </c>
      <c r="B355">
        <v>2024</v>
      </c>
      <c r="C355" t="s">
        <v>66</v>
      </c>
      <c r="D355" t="s">
        <v>59</v>
      </c>
      <c r="E355" s="98">
        <v>0.47699999999999998</v>
      </c>
      <c r="F355" t="s">
        <v>82</v>
      </c>
      <c r="G355">
        <v>44</v>
      </c>
      <c r="H355" t="s">
        <v>78</v>
      </c>
      <c r="I355" t="s">
        <v>276</v>
      </c>
      <c r="J355" s="24" t="s">
        <v>203</v>
      </c>
      <c r="K355" s="33" t="s">
        <v>247</v>
      </c>
    </row>
    <row r="356" spans="1:11">
      <c r="A356" s="7" t="s">
        <v>47</v>
      </c>
      <c r="B356">
        <v>2024</v>
      </c>
      <c r="C356" t="s">
        <v>66</v>
      </c>
      <c r="D356" t="s">
        <v>59</v>
      </c>
      <c r="E356" s="97">
        <v>0.41099999999999998</v>
      </c>
      <c r="F356" t="s">
        <v>82</v>
      </c>
      <c r="G356">
        <v>51</v>
      </c>
      <c r="H356" t="s">
        <v>78</v>
      </c>
      <c r="I356" t="s">
        <v>276</v>
      </c>
      <c r="J356" s="24" t="s">
        <v>203</v>
      </c>
      <c r="K356" s="33" t="s">
        <v>247</v>
      </c>
    </row>
    <row r="357" spans="1:11">
      <c r="A357" s="7" t="s">
        <v>48</v>
      </c>
      <c r="B357">
        <v>2024</v>
      </c>
      <c r="C357" t="s">
        <v>66</v>
      </c>
      <c r="D357" t="s">
        <v>59</v>
      </c>
      <c r="E357" s="97">
        <v>0.57599999999999996</v>
      </c>
      <c r="F357" t="s">
        <v>82</v>
      </c>
      <c r="G357">
        <v>1</v>
      </c>
      <c r="H357" t="s">
        <v>78</v>
      </c>
      <c r="I357" t="s">
        <v>276</v>
      </c>
      <c r="J357" s="24" t="s">
        <v>203</v>
      </c>
      <c r="K357" s="33" t="s">
        <v>247</v>
      </c>
    </row>
    <row r="358" spans="1:11">
      <c r="A358" s="7" t="s">
        <v>49</v>
      </c>
      <c r="B358">
        <v>2024</v>
      </c>
      <c r="C358" t="s">
        <v>66</v>
      </c>
      <c r="D358" t="s">
        <v>59</v>
      </c>
      <c r="E358" s="97">
        <v>0.52100000000000002</v>
      </c>
      <c r="F358" t="s">
        <v>82</v>
      </c>
      <c r="G358">
        <v>23</v>
      </c>
      <c r="H358" t="s">
        <v>78</v>
      </c>
      <c r="I358" t="s">
        <v>276</v>
      </c>
      <c r="J358" s="24" t="s">
        <v>203</v>
      </c>
      <c r="K358" s="33" t="s">
        <v>247</v>
      </c>
    </row>
    <row r="359" spans="1:11">
      <c r="A359" s="7" t="s">
        <v>50</v>
      </c>
      <c r="B359">
        <v>2024</v>
      </c>
      <c r="C359" t="s">
        <v>66</v>
      </c>
      <c r="D359" t="s">
        <v>59</v>
      </c>
      <c r="E359" s="97">
        <v>0.47499999999999998</v>
      </c>
      <c r="F359" t="s">
        <v>82</v>
      </c>
      <c r="G359">
        <v>45</v>
      </c>
      <c r="H359" t="s">
        <v>78</v>
      </c>
      <c r="I359" t="s">
        <v>276</v>
      </c>
      <c r="J359" s="24" t="s">
        <v>203</v>
      </c>
      <c r="K359" s="33" t="s">
        <v>247</v>
      </c>
    </row>
    <row r="360" spans="1:11">
      <c r="A360" s="7" t="s">
        <v>0</v>
      </c>
      <c r="B360">
        <v>2023</v>
      </c>
      <c r="C360" t="s">
        <v>66</v>
      </c>
      <c r="D360" t="s">
        <v>62</v>
      </c>
      <c r="E360" s="46">
        <v>4.8000000000000001E-2</v>
      </c>
      <c r="F360" t="s">
        <v>81</v>
      </c>
      <c r="G360">
        <v>29</v>
      </c>
      <c r="H360" t="s">
        <v>78</v>
      </c>
      <c r="I360" t="s">
        <v>276</v>
      </c>
      <c r="J360" s="24" t="s">
        <v>91</v>
      </c>
      <c r="K360" t="s">
        <v>409</v>
      </c>
    </row>
    <row r="361" spans="1:11">
      <c r="A361" s="7" t="s">
        <v>1</v>
      </c>
      <c r="B361">
        <v>2023</v>
      </c>
      <c r="C361" t="s">
        <v>66</v>
      </c>
      <c r="D361" t="s">
        <v>62</v>
      </c>
      <c r="E361" s="46">
        <v>8.2000000000000003E-2</v>
      </c>
      <c r="F361" t="s">
        <v>81</v>
      </c>
      <c r="G361">
        <v>47</v>
      </c>
      <c r="H361" t="s">
        <v>78</v>
      </c>
      <c r="I361" t="s">
        <v>276</v>
      </c>
      <c r="J361" s="24" t="s">
        <v>91</v>
      </c>
      <c r="K361" t="s">
        <v>409</v>
      </c>
    </row>
    <row r="362" spans="1:11">
      <c r="A362" s="7" t="s">
        <v>2</v>
      </c>
      <c r="B362">
        <v>2023</v>
      </c>
      <c r="C362" t="s">
        <v>66</v>
      </c>
      <c r="D362" t="s">
        <v>62</v>
      </c>
      <c r="E362" s="46">
        <v>3.9E-2</v>
      </c>
      <c r="F362" t="s">
        <v>81</v>
      </c>
      <c r="G362">
        <v>8</v>
      </c>
      <c r="H362" t="s">
        <v>78</v>
      </c>
      <c r="I362" t="s">
        <v>276</v>
      </c>
      <c r="J362" s="24" t="s">
        <v>91</v>
      </c>
      <c r="K362" t="s">
        <v>409</v>
      </c>
    </row>
    <row r="363" spans="1:11">
      <c r="A363" s="7" t="s">
        <v>3</v>
      </c>
      <c r="B363">
        <v>2023</v>
      </c>
      <c r="C363" t="s">
        <v>66</v>
      </c>
      <c r="D363" t="s">
        <v>62</v>
      </c>
      <c r="E363" s="46">
        <v>4.4999999999999998E-2</v>
      </c>
      <c r="F363" t="s">
        <v>81</v>
      </c>
      <c r="G363">
        <v>18</v>
      </c>
      <c r="H363" t="s">
        <v>78</v>
      </c>
      <c r="I363" t="s">
        <v>276</v>
      </c>
      <c r="J363" s="24" t="s">
        <v>91</v>
      </c>
      <c r="K363" t="s">
        <v>409</v>
      </c>
    </row>
    <row r="364" spans="1:11">
      <c r="A364" s="7" t="s">
        <v>4</v>
      </c>
      <c r="B364">
        <v>2023</v>
      </c>
      <c r="C364" t="s">
        <v>66</v>
      </c>
      <c r="D364" t="s">
        <v>62</v>
      </c>
      <c r="E364" s="46">
        <v>4.4999999999999998E-2</v>
      </c>
      <c r="F364" t="s">
        <v>81</v>
      </c>
      <c r="G364">
        <v>18</v>
      </c>
      <c r="H364" t="s">
        <v>78</v>
      </c>
      <c r="I364" t="s">
        <v>276</v>
      </c>
      <c r="J364" s="24" t="s">
        <v>91</v>
      </c>
      <c r="K364" t="s">
        <v>409</v>
      </c>
    </row>
    <row r="365" spans="1:11">
      <c r="A365" s="7" t="s">
        <v>5</v>
      </c>
      <c r="B365">
        <v>2023</v>
      </c>
      <c r="C365" t="s">
        <v>66</v>
      </c>
      <c r="D365" t="s">
        <v>62</v>
      </c>
      <c r="E365" s="46">
        <v>4.4999999999999998E-2</v>
      </c>
      <c r="F365" t="s">
        <v>81</v>
      </c>
      <c r="G365">
        <v>18</v>
      </c>
      <c r="H365" t="s">
        <v>78</v>
      </c>
      <c r="I365" t="s">
        <v>276</v>
      </c>
      <c r="J365" s="24" t="s">
        <v>91</v>
      </c>
      <c r="K365" t="s">
        <v>409</v>
      </c>
    </row>
    <row r="366" spans="1:11">
      <c r="A366" s="7" t="s">
        <v>6</v>
      </c>
      <c r="B366">
        <v>2023</v>
      </c>
      <c r="C366" t="s">
        <v>66</v>
      </c>
      <c r="D366" t="s">
        <v>62</v>
      </c>
      <c r="E366" s="46">
        <v>0.04</v>
      </c>
      <c r="F366" t="s">
        <v>81</v>
      </c>
      <c r="G366">
        <v>10</v>
      </c>
      <c r="H366" t="s">
        <v>78</v>
      </c>
      <c r="I366" t="s">
        <v>276</v>
      </c>
      <c r="J366" s="24" t="s">
        <v>91</v>
      </c>
      <c r="K366" t="s">
        <v>409</v>
      </c>
    </row>
    <row r="367" spans="1:11">
      <c r="A367" s="7" t="s">
        <v>7</v>
      </c>
      <c r="B367">
        <v>2023</v>
      </c>
      <c r="C367" t="s">
        <v>66</v>
      </c>
      <c r="D367" t="s">
        <v>62</v>
      </c>
      <c r="E367" s="46">
        <v>5.6000000000000001E-2</v>
      </c>
      <c r="F367" t="s">
        <v>81</v>
      </c>
      <c r="G367">
        <v>40</v>
      </c>
      <c r="H367" t="s">
        <v>78</v>
      </c>
      <c r="I367" t="s">
        <v>276</v>
      </c>
      <c r="J367" s="24" t="s">
        <v>91</v>
      </c>
      <c r="K367" t="s">
        <v>409</v>
      </c>
    </row>
    <row r="368" spans="1:11">
      <c r="A368" s="7" t="s">
        <v>8</v>
      </c>
      <c r="B368">
        <v>2023</v>
      </c>
      <c r="C368" t="s">
        <v>66</v>
      </c>
      <c r="D368" t="s">
        <v>62</v>
      </c>
      <c r="E368" s="59">
        <v>4.8000000000000001E-2</v>
      </c>
      <c r="F368" t="s">
        <v>81</v>
      </c>
      <c r="G368">
        <v>29</v>
      </c>
      <c r="H368" t="s">
        <v>78</v>
      </c>
      <c r="I368" t="s">
        <v>276</v>
      </c>
      <c r="J368" s="24" t="s">
        <v>91</v>
      </c>
      <c r="K368" t="s">
        <v>409</v>
      </c>
    </row>
    <row r="369" spans="1:11">
      <c r="A369" s="7" t="s">
        <v>9</v>
      </c>
      <c r="B369">
        <v>2023</v>
      </c>
      <c r="C369" t="s">
        <v>66</v>
      </c>
      <c r="D369" t="s">
        <v>62</v>
      </c>
      <c r="E369" s="59">
        <v>4.7E-2</v>
      </c>
      <c r="F369" t="s">
        <v>81</v>
      </c>
      <c r="G369">
        <v>24</v>
      </c>
      <c r="H369" t="s">
        <v>78</v>
      </c>
      <c r="I369" t="s">
        <v>276</v>
      </c>
      <c r="J369" s="24" t="s">
        <v>91</v>
      </c>
      <c r="K369" t="s">
        <v>409</v>
      </c>
    </row>
    <row r="370" spans="1:11">
      <c r="A370" s="7" t="s">
        <v>10</v>
      </c>
      <c r="B370">
        <v>2023</v>
      </c>
      <c r="C370" t="s">
        <v>66</v>
      </c>
      <c r="D370" t="s">
        <v>62</v>
      </c>
      <c r="E370" s="46">
        <v>3.5000000000000003E-2</v>
      </c>
      <c r="F370" t="s">
        <v>81</v>
      </c>
      <c r="G370">
        <v>4</v>
      </c>
      <c r="H370" t="s">
        <v>78</v>
      </c>
      <c r="I370" t="s">
        <v>276</v>
      </c>
      <c r="J370" s="24" t="s">
        <v>91</v>
      </c>
      <c r="K370" t="s">
        <v>409</v>
      </c>
    </row>
    <row r="371" spans="1:11">
      <c r="A371" s="7" t="s">
        <v>11</v>
      </c>
      <c r="B371">
        <v>2023</v>
      </c>
      <c r="C371" t="s">
        <v>66</v>
      </c>
      <c r="D371" t="s">
        <v>62</v>
      </c>
      <c r="E371" s="46">
        <v>6.6000000000000003E-2</v>
      </c>
      <c r="F371" t="s">
        <v>81</v>
      </c>
      <c r="G371">
        <v>45</v>
      </c>
      <c r="H371" t="s">
        <v>78</v>
      </c>
      <c r="I371" t="s">
        <v>276</v>
      </c>
      <c r="J371" s="24" t="s">
        <v>91</v>
      </c>
      <c r="K371" t="s">
        <v>409</v>
      </c>
    </row>
    <row r="372" spans="1:11">
      <c r="A372" s="7" t="s">
        <v>12</v>
      </c>
      <c r="B372">
        <v>2023</v>
      </c>
      <c r="C372" t="s">
        <v>66</v>
      </c>
      <c r="D372" t="s">
        <v>62</v>
      </c>
      <c r="E372" s="46">
        <v>0.04</v>
      </c>
      <c r="F372" t="s">
        <v>81</v>
      </c>
      <c r="G372">
        <v>10</v>
      </c>
      <c r="H372" t="s">
        <v>78</v>
      </c>
      <c r="I372" t="s">
        <v>276</v>
      </c>
      <c r="J372" s="24" t="s">
        <v>91</v>
      </c>
      <c r="K372" t="s">
        <v>409</v>
      </c>
    </row>
    <row r="373" spans="1:11">
      <c r="A373" s="7" t="s">
        <v>13</v>
      </c>
      <c r="B373">
        <v>2023</v>
      </c>
      <c r="C373" t="s">
        <v>66</v>
      </c>
      <c r="D373" t="s">
        <v>62</v>
      </c>
      <c r="E373" s="46">
        <v>5.2999999999999999E-2</v>
      </c>
      <c r="F373" t="s">
        <v>81</v>
      </c>
      <c r="G373">
        <v>38</v>
      </c>
      <c r="H373" t="s">
        <v>78</v>
      </c>
      <c r="I373" t="s">
        <v>276</v>
      </c>
      <c r="J373" s="24" t="s">
        <v>91</v>
      </c>
      <c r="K373" t="s">
        <v>409</v>
      </c>
    </row>
    <row r="374" spans="1:11">
      <c r="A374" s="7" t="s">
        <v>14</v>
      </c>
      <c r="B374">
        <v>2023</v>
      </c>
      <c r="C374" t="s">
        <v>66</v>
      </c>
      <c r="D374" t="s">
        <v>62</v>
      </c>
      <c r="E374" s="46">
        <v>3.4000000000000002E-2</v>
      </c>
      <c r="F374" t="s">
        <v>81</v>
      </c>
      <c r="G374">
        <v>1</v>
      </c>
      <c r="H374" t="s">
        <v>78</v>
      </c>
      <c r="I374" t="s">
        <v>276</v>
      </c>
      <c r="J374" s="24" t="s">
        <v>91</v>
      </c>
      <c r="K374" t="s">
        <v>409</v>
      </c>
    </row>
    <row r="375" spans="1:11">
      <c r="A375" s="7" t="s">
        <v>15</v>
      </c>
      <c r="B375">
        <v>2023</v>
      </c>
      <c r="C375" t="s">
        <v>66</v>
      </c>
      <c r="D375" t="s">
        <v>62</v>
      </c>
      <c r="E375" s="46">
        <v>4.2000000000000003E-2</v>
      </c>
      <c r="F375" t="s">
        <v>81</v>
      </c>
      <c r="G375">
        <v>14</v>
      </c>
      <c r="H375" t="s">
        <v>78</v>
      </c>
      <c r="I375" t="s">
        <v>276</v>
      </c>
      <c r="J375" s="24" t="s">
        <v>91</v>
      </c>
      <c r="K375" t="s">
        <v>409</v>
      </c>
    </row>
    <row r="376" spans="1:11">
      <c r="A376" s="7" t="s">
        <v>16</v>
      </c>
      <c r="B376">
        <v>2023</v>
      </c>
      <c r="C376" t="s">
        <v>66</v>
      </c>
      <c r="D376" t="s">
        <v>62</v>
      </c>
      <c r="E376" s="46">
        <v>4.7E-2</v>
      </c>
      <c r="F376" t="s">
        <v>81</v>
      </c>
      <c r="G376">
        <v>24</v>
      </c>
      <c r="H376" t="s">
        <v>78</v>
      </c>
      <c r="I376" t="s">
        <v>276</v>
      </c>
      <c r="J376" s="24" t="s">
        <v>91</v>
      </c>
      <c r="K376" t="s">
        <v>409</v>
      </c>
    </row>
    <row r="377" spans="1:11">
      <c r="A377" s="7" t="s">
        <v>17</v>
      </c>
      <c r="B377">
        <v>2023</v>
      </c>
      <c r="C377" t="s">
        <v>66</v>
      </c>
      <c r="D377" t="s">
        <v>62</v>
      </c>
      <c r="E377" s="46">
        <v>4.4999999999999998E-2</v>
      </c>
      <c r="F377" t="s">
        <v>81</v>
      </c>
      <c r="G377">
        <v>18</v>
      </c>
      <c r="H377" t="s">
        <v>78</v>
      </c>
      <c r="I377" t="s">
        <v>276</v>
      </c>
      <c r="J377" s="24" t="s">
        <v>91</v>
      </c>
      <c r="K377" t="s">
        <v>409</v>
      </c>
    </row>
    <row r="378" spans="1:11">
      <c r="A378" s="7" t="s">
        <v>18</v>
      </c>
      <c r="B378">
        <v>2023</v>
      </c>
      <c r="C378" t="s">
        <v>66</v>
      </c>
      <c r="D378" t="s">
        <v>62</v>
      </c>
      <c r="E378" s="46">
        <v>5.2999999999999999E-2</v>
      </c>
      <c r="F378" t="s">
        <v>81</v>
      </c>
      <c r="G378">
        <v>38</v>
      </c>
      <c r="H378" t="s">
        <v>78</v>
      </c>
      <c r="I378" t="s">
        <v>276</v>
      </c>
      <c r="J378" s="24" t="s">
        <v>91</v>
      </c>
      <c r="K378" t="s">
        <v>409</v>
      </c>
    </row>
    <row r="379" spans="1:11">
      <c r="A379" s="7" t="s">
        <v>19</v>
      </c>
      <c r="B379">
        <v>2023</v>
      </c>
      <c r="C379" t="s">
        <v>66</v>
      </c>
      <c r="D379" t="s">
        <v>62</v>
      </c>
      <c r="E379" s="46">
        <v>7.1999999999999995E-2</v>
      </c>
      <c r="F379" t="s">
        <v>81</v>
      </c>
      <c r="G379">
        <v>46</v>
      </c>
      <c r="H379" t="s">
        <v>78</v>
      </c>
      <c r="I379" t="s">
        <v>276</v>
      </c>
      <c r="J379" s="24" t="s">
        <v>91</v>
      </c>
      <c r="K379" t="s">
        <v>409</v>
      </c>
    </row>
    <row r="380" spans="1:11">
      <c r="A380" s="7" t="s">
        <v>20</v>
      </c>
      <c r="B380">
        <v>2023</v>
      </c>
      <c r="C380" t="s">
        <v>66</v>
      </c>
      <c r="D380" t="s">
        <v>62</v>
      </c>
      <c r="E380" s="46">
        <v>0.04</v>
      </c>
      <c r="F380" t="s">
        <v>81</v>
      </c>
      <c r="G380">
        <v>10</v>
      </c>
      <c r="H380" t="s">
        <v>78</v>
      </c>
      <c r="I380" t="s">
        <v>276</v>
      </c>
      <c r="J380" s="24" t="s">
        <v>91</v>
      </c>
      <c r="K380" t="s">
        <v>409</v>
      </c>
    </row>
    <row r="381" spans="1:11">
      <c r="A381" s="7" t="s">
        <v>21</v>
      </c>
      <c r="B381">
        <v>2023</v>
      </c>
      <c r="C381" t="s">
        <v>66</v>
      </c>
      <c r="D381" t="s">
        <v>62</v>
      </c>
      <c r="E381" s="46">
        <v>3.5999999999999997E-2</v>
      </c>
      <c r="F381" t="s">
        <v>81</v>
      </c>
      <c r="G381">
        <v>6</v>
      </c>
      <c r="H381" t="s">
        <v>78</v>
      </c>
      <c r="I381" t="s">
        <v>276</v>
      </c>
      <c r="J381" s="24" t="s">
        <v>91</v>
      </c>
      <c r="K381" t="s">
        <v>409</v>
      </c>
    </row>
    <row r="382" spans="1:11">
      <c r="A382" s="7" t="s">
        <v>22</v>
      </c>
      <c r="B382">
        <v>2023</v>
      </c>
      <c r="C382" t="s">
        <v>66</v>
      </c>
      <c r="D382" t="s">
        <v>62</v>
      </c>
      <c r="E382" s="46">
        <v>3.4000000000000002E-2</v>
      </c>
      <c r="F382" t="s">
        <v>81</v>
      </c>
      <c r="G382">
        <v>1</v>
      </c>
      <c r="H382" t="s">
        <v>78</v>
      </c>
      <c r="I382" t="s">
        <v>276</v>
      </c>
      <c r="J382" s="24" t="s">
        <v>91</v>
      </c>
      <c r="K382" t="s">
        <v>409</v>
      </c>
    </row>
    <row r="383" spans="1:11">
      <c r="A383" s="7" t="s">
        <v>23</v>
      </c>
      <c r="B383">
        <v>2023</v>
      </c>
      <c r="C383" t="s">
        <v>66</v>
      </c>
      <c r="D383" t="s">
        <v>62</v>
      </c>
      <c r="E383" s="46">
        <v>4.9000000000000002E-2</v>
      </c>
      <c r="F383" t="s">
        <v>81</v>
      </c>
      <c r="G383">
        <v>31</v>
      </c>
      <c r="H383" t="s">
        <v>78</v>
      </c>
      <c r="I383" t="s">
        <v>276</v>
      </c>
      <c r="J383" s="24" t="s">
        <v>91</v>
      </c>
      <c r="K383" t="s">
        <v>409</v>
      </c>
    </row>
    <row r="384" spans="1:11">
      <c r="A384" s="7" t="s">
        <v>24</v>
      </c>
      <c r="B384">
        <v>2023</v>
      </c>
      <c r="C384" t="s">
        <v>66</v>
      </c>
      <c r="D384" t="s">
        <v>62</v>
      </c>
      <c r="E384" s="46">
        <v>6.0999999999999999E-2</v>
      </c>
      <c r="F384" t="s">
        <v>81</v>
      </c>
      <c r="G384">
        <v>43</v>
      </c>
      <c r="H384" t="s">
        <v>78</v>
      </c>
      <c r="I384" t="s">
        <v>276</v>
      </c>
      <c r="J384" s="24" t="s">
        <v>91</v>
      </c>
      <c r="K384" t="s">
        <v>409</v>
      </c>
    </row>
    <row r="385" spans="1:11">
      <c r="A385" s="7" t="s">
        <v>25</v>
      </c>
      <c r="B385">
        <v>2023</v>
      </c>
      <c r="C385" t="s">
        <v>66</v>
      </c>
      <c r="D385" t="s">
        <v>62</v>
      </c>
      <c r="E385" s="46">
        <v>3.5000000000000003E-2</v>
      </c>
      <c r="F385" t="s">
        <v>81</v>
      </c>
      <c r="G385">
        <v>4</v>
      </c>
      <c r="H385" t="s">
        <v>78</v>
      </c>
      <c r="I385" t="s">
        <v>276</v>
      </c>
      <c r="J385" s="24" t="s">
        <v>91</v>
      </c>
      <c r="K385" t="s">
        <v>409</v>
      </c>
    </row>
    <row r="386" spans="1:11">
      <c r="A386" s="7" t="s">
        <v>26</v>
      </c>
      <c r="B386">
        <v>2023</v>
      </c>
      <c r="C386" t="s">
        <v>66</v>
      </c>
      <c r="D386" t="s">
        <v>62</v>
      </c>
      <c r="E386" s="46">
        <v>5.1999999999999998E-2</v>
      </c>
      <c r="F386" t="s">
        <v>81</v>
      </c>
      <c r="G386">
        <v>36</v>
      </c>
      <c r="H386" t="s">
        <v>78</v>
      </c>
      <c r="I386" t="s">
        <v>276</v>
      </c>
      <c r="J386" s="24" t="s">
        <v>91</v>
      </c>
      <c r="K386" t="s">
        <v>409</v>
      </c>
    </row>
    <row r="387" spans="1:11">
      <c r="A387" s="7" t="s">
        <v>27</v>
      </c>
      <c r="B387">
        <v>2023</v>
      </c>
      <c r="C387" t="s">
        <v>66</v>
      </c>
      <c r="D387" t="s">
        <v>62</v>
      </c>
      <c r="E387" s="46">
        <v>4.2000000000000003E-2</v>
      </c>
      <c r="F387" t="s">
        <v>81</v>
      </c>
      <c r="G387">
        <v>14</v>
      </c>
      <c r="H387" t="s">
        <v>78</v>
      </c>
      <c r="I387" t="s">
        <v>276</v>
      </c>
      <c r="J387" s="24" t="s">
        <v>91</v>
      </c>
      <c r="K387" t="s">
        <v>409</v>
      </c>
    </row>
    <row r="388" spans="1:11">
      <c r="A388" s="7" t="s">
        <v>28</v>
      </c>
      <c r="B388">
        <v>2023</v>
      </c>
      <c r="C388" t="s">
        <v>66</v>
      </c>
      <c r="D388" t="s">
        <v>62</v>
      </c>
      <c r="E388" s="46">
        <v>5.8999999999999997E-2</v>
      </c>
      <c r="F388" t="s">
        <v>81</v>
      </c>
      <c r="G388">
        <v>41</v>
      </c>
      <c r="H388" t="s">
        <v>78</v>
      </c>
      <c r="I388" t="s">
        <v>276</v>
      </c>
      <c r="J388" s="24" t="s">
        <v>91</v>
      </c>
      <c r="K388" t="s">
        <v>409</v>
      </c>
    </row>
    <row r="389" spans="1:11">
      <c r="A389" s="7" t="s">
        <v>29</v>
      </c>
      <c r="B389">
        <v>2023</v>
      </c>
      <c r="C389" t="s">
        <v>66</v>
      </c>
      <c r="D389" t="s">
        <v>62</v>
      </c>
      <c r="E389" s="46">
        <v>4.2999999999999997E-2</v>
      </c>
      <c r="F389" t="s">
        <v>81</v>
      </c>
      <c r="G389">
        <v>16</v>
      </c>
      <c r="H389" t="s">
        <v>78</v>
      </c>
      <c r="I389" t="s">
        <v>276</v>
      </c>
      <c r="J389" s="24" t="s">
        <v>91</v>
      </c>
      <c r="K389" t="s">
        <v>409</v>
      </c>
    </row>
    <row r="390" spans="1:11">
      <c r="A390" s="7" t="s">
        <v>30</v>
      </c>
      <c r="B390">
        <v>2023</v>
      </c>
      <c r="C390" t="s">
        <v>66</v>
      </c>
      <c r="D390" t="s">
        <v>62</v>
      </c>
      <c r="E390" s="46">
        <v>4.7E-2</v>
      </c>
      <c r="F390" t="s">
        <v>81</v>
      </c>
      <c r="G390">
        <v>24</v>
      </c>
      <c r="H390" t="s">
        <v>78</v>
      </c>
      <c r="I390" t="s">
        <v>276</v>
      </c>
      <c r="J390" s="24" t="s">
        <v>91</v>
      </c>
      <c r="K390" t="s">
        <v>409</v>
      </c>
    </row>
    <row r="391" spans="1:11">
      <c r="A391" s="7" t="s">
        <v>31</v>
      </c>
      <c r="B391">
        <v>2023</v>
      </c>
      <c r="C391" t="s">
        <v>66</v>
      </c>
      <c r="D391" t="s">
        <v>62</v>
      </c>
      <c r="E391" s="46">
        <v>0.121</v>
      </c>
      <c r="F391" t="s">
        <v>81</v>
      </c>
      <c r="G391">
        <v>51</v>
      </c>
      <c r="H391" t="s">
        <v>78</v>
      </c>
      <c r="I391" t="s">
        <v>276</v>
      </c>
      <c r="J391" s="24" t="s">
        <v>91</v>
      </c>
      <c r="K391" t="s">
        <v>409</v>
      </c>
    </row>
    <row r="392" spans="1:11">
      <c r="A392" s="7" t="s">
        <v>32</v>
      </c>
      <c r="B392">
        <v>2023</v>
      </c>
      <c r="C392" t="s">
        <v>66</v>
      </c>
      <c r="D392" t="s">
        <v>62</v>
      </c>
      <c r="E392" s="46">
        <v>5.8999999999999997E-2</v>
      </c>
      <c r="F392" t="s">
        <v>81</v>
      </c>
      <c r="G392">
        <v>41</v>
      </c>
      <c r="H392" t="s">
        <v>78</v>
      </c>
      <c r="I392" t="s">
        <v>276</v>
      </c>
      <c r="J392" s="24" t="s">
        <v>91</v>
      </c>
      <c r="K392" t="s">
        <v>409</v>
      </c>
    </row>
    <row r="393" spans="1:11">
      <c r="A393" s="7" t="s">
        <v>33</v>
      </c>
      <c r="B393">
        <v>2023</v>
      </c>
      <c r="C393" t="s">
        <v>66</v>
      </c>
      <c r="D393" t="s">
        <v>62</v>
      </c>
      <c r="E393" s="46">
        <v>3.4000000000000002E-2</v>
      </c>
      <c r="F393" t="s">
        <v>81</v>
      </c>
      <c r="G393">
        <v>1</v>
      </c>
      <c r="H393" t="s">
        <v>78</v>
      </c>
      <c r="I393" t="s">
        <v>276</v>
      </c>
      <c r="J393" s="24" t="s">
        <v>91</v>
      </c>
      <c r="K393" t="s">
        <v>409</v>
      </c>
    </row>
    <row r="394" spans="1:11">
      <c r="A394" s="7" t="s">
        <v>34</v>
      </c>
      <c r="B394">
        <v>2023</v>
      </c>
      <c r="C394" t="s">
        <v>66</v>
      </c>
      <c r="D394" t="s">
        <v>62</v>
      </c>
      <c r="E394" s="46">
        <v>8.8999999999999996E-2</v>
      </c>
      <c r="F394" t="s">
        <v>81</v>
      </c>
      <c r="G394">
        <v>50</v>
      </c>
      <c r="H394" t="s">
        <v>78</v>
      </c>
      <c r="I394" t="s">
        <v>276</v>
      </c>
      <c r="J394" s="24" t="s">
        <v>91</v>
      </c>
      <c r="K394" t="s">
        <v>409</v>
      </c>
    </row>
    <row r="395" spans="1:11">
      <c r="A395" s="7" t="s">
        <v>35</v>
      </c>
      <c r="B395">
        <v>2023</v>
      </c>
      <c r="C395" t="s">
        <v>66</v>
      </c>
      <c r="D395" t="s">
        <v>62</v>
      </c>
      <c r="E395" s="46">
        <v>0.04</v>
      </c>
      <c r="F395" t="s">
        <v>81</v>
      </c>
      <c r="G395">
        <v>10</v>
      </c>
      <c r="H395" t="s">
        <v>78</v>
      </c>
      <c r="I395" t="s">
        <v>276</v>
      </c>
      <c r="J395" s="24" t="s">
        <v>91</v>
      </c>
      <c r="K395" t="s">
        <v>409</v>
      </c>
    </row>
    <row r="396" spans="1:11">
      <c r="A396" s="7" t="s">
        <v>36</v>
      </c>
      <c r="B396">
        <v>2023</v>
      </c>
      <c r="C396" t="s">
        <v>66</v>
      </c>
      <c r="D396" t="s">
        <v>62</v>
      </c>
      <c r="E396" s="46">
        <v>0.05</v>
      </c>
      <c r="F396" t="s">
        <v>81</v>
      </c>
      <c r="G396">
        <v>33</v>
      </c>
      <c r="H396" t="s">
        <v>78</v>
      </c>
      <c r="I396" t="s">
        <v>276</v>
      </c>
      <c r="J396" s="24" t="s">
        <v>91</v>
      </c>
      <c r="K396" t="s">
        <v>409</v>
      </c>
    </row>
    <row r="397" spans="1:11">
      <c r="A397" s="7" t="s">
        <v>37</v>
      </c>
      <c r="B397">
        <v>2023</v>
      </c>
      <c r="C397" t="s">
        <v>66</v>
      </c>
      <c r="D397" t="s">
        <v>62</v>
      </c>
      <c r="E397" s="46">
        <v>4.9000000000000002E-2</v>
      </c>
      <c r="F397" t="s">
        <v>81</v>
      </c>
      <c r="G397">
        <v>31</v>
      </c>
      <c r="H397" t="s">
        <v>78</v>
      </c>
      <c r="I397" t="s">
        <v>276</v>
      </c>
      <c r="J397" s="24" t="s">
        <v>91</v>
      </c>
      <c r="K397" t="s">
        <v>409</v>
      </c>
    </row>
    <row r="398" spans="1:11">
      <c r="A398" s="7" t="s">
        <v>38</v>
      </c>
      <c r="B398">
        <v>2023</v>
      </c>
      <c r="C398" t="s">
        <v>66</v>
      </c>
      <c r="D398" t="s">
        <v>62</v>
      </c>
      <c r="E398" s="46">
        <v>4.5999999999999999E-2</v>
      </c>
      <c r="F398" t="s">
        <v>81</v>
      </c>
      <c r="G398">
        <v>23</v>
      </c>
      <c r="H398" t="s">
        <v>78</v>
      </c>
      <c r="I398" t="s">
        <v>276</v>
      </c>
      <c r="J398" s="24" t="s">
        <v>91</v>
      </c>
      <c r="K398" t="s">
        <v>409</v>
      </c>
    </row>
    <row r="399" spans="1:11">
      <c r="A399" s="7" t="s">
        <v>39</v>
      </c>
      <c r="B399">
        <v>2023</v>
      </c>
      <c r="C399" t="s">
        <v>66</v>
      </c>
      <c r="D399" t="s">
        <v>62</v>
      </c>
      <c r="E399" s="46">
        <v>5.1999999999999998E-2</v>
      </c>
      <c r="F399" t="s">
        <v>81</v>
      </c>
      <c r="G399">
        <v>36</v>
      </c>
      <c r="H399" t="s">
        <v>78</v>
      </c>
      <c r="I399" t="s">
        <v>276</v>
      </c>
      <c r="J399" s="24" t="s">
        <v>91</v>
      </c>
      <c r="K399" t="s">
        <v>409</v>
      </c>
    </row>
    <row r="400" spans="1:11">
      <c r="A400" s="7" t="s">
        <v>40</v>
      </c>
      <c r="B400">
        <v>2023</v>
      </c>
      <c r="C400" t="s">
        <v>66</v>
      </c>
      <c r="D400" t="s">
        <v>62</v>
      </c>
      <c r="E400" s="46">
        <v>0.05</v>
      </c>
      <c r="F400" t="s">
        <v>81</v>
      </c>
      <c r="G400">
        <v>33</v>
      </c>
      <c r="H400" t="s">
        <v>78</v>
      </c>
      <c r="I400" t="s">
        <v>276</v>
      </c>
      <c r="J400" s="24" t="s">
        <v>91</v>
      </c>
      <c r="K400" t="s">
        <v>409</v>
      </c>
    </row>
    <row r="401" spans="1:11">
      <c r="A401" s="7" t="s">
        <v>41</v>
      </c>
      <c r="B401">
        <v>2023</v>
      </c>
      <c r="C401" t="s">
        <v>66</v>
      </c>
      <c r="D401" t="s">
        <v>62</v>
      </c>
      <c r="E401" s="46">
        <v>4.7E-2</v>
      </c>
      <c r="F401" t="s">
        <v>81</v>
      </c>
      <c r="G401">
        <v>24</v>
      </c>
      <c r="H401" t="s">
        <v>78</v>
      </c>
      <c r="I401" t="s">
        <v>276</v>
      </c>
      <c r="J401" s="24" t="s">
        <v>91</v>
      </c>
      <c r="K401" t="s">
        <v>409</v>
      </c>
    </row>
    <row r="402" spans="1:11">
      <c r="A402" s="7" t="s">
        <v>42</v>
      </c>
      <c r="B402">
        <v>2023</v>
      </c>
      <c r="C402" t="s">
        <v>66</v>
      </c>
      <c r="D402" t="s">
        <v>62</v>
      </c>
      <c r="E402" s="46">
        <v>4.2999999999999997E-2</v>
      </c>
      <c r="F402" t="s">
        <v>81</v>
      </c>
      <c r="G402">
        <v>16</v>
      </c>
      <c r="H402" t="s">
        <v>78</v>
      </c>
      <c r="I402" t="s">
        <v>276</v>
      </c>
      <c r="J402" s="24" t="s">
        <v>91</v>
      </c>
      <c r="K402" t="s">
        <v>409</v>
      </c>
    </row>
    <row r="403" spans="1:11">
      <c r="A403" s="7" t="s">
        <v>43</v>
      </c>
      <c r="B403">
        <v>2023</v>
      </c>
      <c r="C403" t="s">
        <v>66</v>
      </c>
      <c r="D403" t="s">
        <v>62</v>
      </c>
      <c r="E403" s="46">
        <v>0.05</v>
      </c>
      <c r="F403" t="s">
        <v>81</v>
      </c>
      <c r="G403">
        <v>33</v>
      </c>
      <c r="H403" t="s">
        <v>78</v>
      </c>
      <c r="I403" t="s">
        <v>276</v>
      </c>
      <c r="J403" s="24" t="s">
        <v>91</v>
      </c>
      <c r="K403" t="s">
        <v>409</v>
      </c>
    </row>
    <row r="404" spans="1:11">
      <c r="A404" s="7" t="s">
        <v>44</v>
      </c>
      <c r="B404">
        <v>2023</v>
      </c>
      <c r="C404" t="s">
        <v>66</v>
      </c>
      <c r="D404" t="s">
        <v>62</v>
      </c>
      <c r="E404" s="46">
        <v>3.5999999999999997E-2</v>
      </c>
      <c r="F404" t="s">
        <v>81</v>
      </c>
      <c r="G404">
        <v>6</v>
      </c>
      <c r="H404" t="s">
        <v>78</v>
      </c>
      <c r="I404" t="s">
        <v>276</v>
      </c>
      <c r="J404" s="24" t="s">
        <v>91</v>
      </c>
      <c r="K404" t="s">
        <v>409</v>
      </c>
    </row>
    <row r="405" spans="1:11">
      <c r="A405" s="7" t="s">
        <v>45</v>
      </c>
      <c r="B405">
        <v>2023</v>
      </c>
      <c r="C405" t="s">
        <v>66</v>
      </c>
      <c r="D405" t="s">
        <v>62</v>
      </c>
      <c r="E405" s="46">
        <v>8.4000000000000005E-2</v>
      </c>
      <c r="F405" t="s">
        <v>81</v>
      </c>
      <c r="G405">
        <v>48</v>
      </c>
      <c r="H405" t="s">
        <v>78</v>
      </c>
      <c r="I405" t="s">
        <v>276</v>
      </c>
      <c r="J405" s="24" t="s">
        <v>91</v>
      </c>
      <c r="K405" t="s">
        <v>409</v>
      </c>
    </row>
    <row r="406" spans="1:11">
      <c r="A406" s="7" t="s">
        <v>46</v>
      </c>
      <c r="B406">
        <v>2023</v>
      </c>
      <c r="C406" t="s">
        <v>66</v>
      </c>
      <c r="D406" t="s">
        <v>62</v>
      </c>
      <c r="E406" s="46">
        <v>4.7E-2</v>
      </c>
      <c r="F406" t="s">
        <v>81</v>
      </c>
      <c r="G406">
        <v>24</v>
      </c>
      <c r="H406" t="s">
        <v>78</v>
      </c>
      <c r="I406" t="s">
        <v>276</v>
      </c>
      <c r="J406" s="24" t="s">
        <v>91</v>
      </c>
      <c r="K406" t="s">
        <v>409</v>
      </c>
    </row>
    <row r="407" spans="1:11">
      <c r="A407" s="7" t="s">
        <v>47</v>
      </c>
      <c r="B407">
        <v>2023</v>
      </c>
      <c r="C407" t="s">
        <v>66</v>
      </c>
      <c r="D407" t="s">
        <v>62</v>
      </c>
      <c r="E407" s="46">
        <v>4.4999999999999998E-2</v>
      </c>
      <c r="F407" t="s">
        <v>81</v>
      </c>
      <c r="G407">
        <v>18</v>
      </c>
      <c r="H407" t="s">
        <v>78</v>
      </c>
      <c r="I407" t="s">
        <v>276</v>
      </c>
      <c r="J407" s="24" t="s">
        <v>91</v>
      </c>
      <c r="K407" t="s">
        <v>409</v>
      </c>
    </row>
    <row r="408" spans="1:11">
      <c r="A408" s="7" t="s">
        <v>48</v>
      </c>
      <c r="B408">
        <v>2023</v>
      </c>
      <c r="C408" t="s">
        <v>66</v>
      </c>
      <c r="D408" t="s">
        <v>62</v>
      </c>
      <c r="E408" s="46">
        <v>6.4000000000000001E-2</v>
      </c>
      <c r="F408" t="s">
        <v>81</v>
      </c>
      <c r="G408">
        <v>44</v>
      </c>
      <c r="H408" t="s">
        <v>78</v>
      </c>
      <c r="I408" t="s">
        <v>276</v>
      </c>
      <c r="J408" s="24" t="s">
        <v>91</v>
      </c>
      <c r="K408" t="s">
        <v>409</v>
      </c>
    </row>
    <row r="409" spans="1:11">
      <c r="A409" s="7" t="s">
        <v>49</v>
      </c>
      <c r="B409">
        <v>2023</v>
      </c>
      <c r="C409" t="s">
        <v>66</v>
      </c>
      <c r="D409" t="s">
        <v>62</v>
      </c>
      <c r="E409" s="46">
        <v>3.9E-2</v>
      </c>
      <c r="F409" t="s">
        <v>81</v>
      </c>
      <c r="G409">
        <v>8</v>
      </c>
      <c r="H409" t="s">
        <v>78</v>
      </c>
      <c r="I409" t="s">
        <v>276</v>
      </c>
      <c r="J409" s="24" t="s">
        <v>91</v>
      </c>
      <c r="K409" t="s">
        <v>409</v>
      </c>
    </row>
    <row r="410" spans="1:11">
      <c r="A410" s="7" t="s">
        <v>50</v>
      </c>
      <c r="B410">
        <v>2023</v>
      </c>
      <c r="C410" t="s">
        <v>66</v>
      </c>
      <c r="D410" t="s">
        <v>62</v>
      </c>
      <c r="E410" s="46">
        <v>8.4000000000000005E-2</v>
      </c>
      <c r="F410" t="s">
        <v>81</v>
      </c>
      <c r="G410">
        <v>48</v>
      </c>
      <c r="H410" t="s">
        <v>78</v>
      </c>
      <c r="I410" t="s">
        <v>276</v>
      </c>
      <c r="J410" s="24" t="s">
        <v>91</v>
      </c>
      <c r="K410" t="s">
        <v>409</v>
      </c>
    </row>
    <row r="411" spans="1:11">
      <c r="A411" s="7" t="s">
        <v>0</v>
      </c>
      <c r="B411">
        <v>2025</v>
      </c>
      <c r="C411" t="s">
        <v>65</v>
      </c>
      <c r="D411" s="318" t="s">
        <v>210</v>
      </c>
      <c r="E411" s="3">
        <v>4.8632222724494412E-2</v>
      </c>
      <c r="F411" t="s">
        <v>82</v>
      </c>
      <c r="G411">
        <v>25</v>
      </c>
      <c r="H411" t="s">
        <v>79</v>
      </c>
      <c r="I411" t="s">
        <v>459</v>
      </c>
      <c r="J411" s="24" t="s">
        <v>111</v>
      </c>
      <c r="K411" s="25"/>
    </row>
    <row r="412" spans="1:11">
      <c r="A412" s="7" t="s">
        <v>1</v>
      </c>
      <c r="B412">
        <v>2025</v>
      </c>
      <c r="C412" t="s">
        <v>65</v>
      </c>
      <c r="D412" s="318" t="s">
        <v>210</v>
      </c>
      <c r="E412" s="3">
        <v>0.26765501061683938</v>
      </c>
      <c r="F412" t="s">
        <v>82</v>
      </c>
      <c r="G412">
        <v>7</v>
      </c>
      <c r="H412" t="s">
        <v>79</v>
      </c>
      <c r="I412" t="s">
        <v>459</v>
      </c>
      <c r="J412" s="24" t="s">
        <v>111</v>
      </c>
    </row>
    <row r="413" spans="1:11">
      <c r="A413" s="7" t="s">
        <v>2</v>
      </c>
      <c r="B413">
        <v>2025</v>
      </c>
      <c r="C413" t="s">
        <v>65</v>
      </c>
      <c r="D413" s="318" t="s">
        <v>210</v>
      </c>
      <c r="E413" s="3">
        <v>0.37957847895511598</v>
      </c>
      <c r="F413" t="s">
        <v>82</v>
      </c>
      <c r="G413">
        <v>6</v>
      </c>
      <c r="H413" t="s">
        <v>79</v>
      </c>
      <c r="I413" t="s">
        <v>459</v>
      </c>
      <c r="J413" s="24" t="s">
        <v>111</v>
      </c>
    </row>
    <row r="414" spans="1:11">
      <c r="A414" s="7" t="s">
        <v>3</v>
      </c>
      <c r="B414">
        <v>2025</v>
      </c>
      <c r="C414" t="s">
        <v>65</v>
      </c>
      <c r="D414" s="318" t="s">
        <v>210</v>
      </c>
      <c r="E414" s="3">
        <v>-3.5085945889173908E-2</v>
      </c>
      <c r="F414" t="s">
        <v>82</v>
      </c>
      <c r="G414">
        <v>35</v>
      </c>
      <c r="H414" t="s">
        <v>79</v>
      </c>
      <c r="I414" t="s">
        <v>459</v>
      </c>
      <c r="J414" s="24" t="s">
        <v>111</v>
      </c>
    </row>
    <row r="415" spans="1:11">
      <c r="A415" s="7" t="s">
        <v>4</v>
      </c>
      <c r="B415">
        <v>2025</v>
      </c>
      <c r="C415" t="s">
        <v>65</v>
      </c>
      <c r="D415" s="318" t="s">
        <v>210</v>
      </c>
      <c r="E415" s="3">
        <v>5.9027811297848398E-2</v>
      </c>
      <c r="F415" t="s">
        <v>82</v>
      </c>
      <c r="G415">
        <v>22</v>
      </c>
      <c r="H415" t="s">
        <v>79</v>
      </c>
      <c r="I415" t="s">
        <v>459</v>
      </c>
      <c r="J415" s="24" t="s">
        <v>111</v>
      </c>
    </row>
    <row r="416" spans="1:11">
      <c r="A416" s="7" t="s">
        <v>5</v>
      </c>
      <c r="B416">
        <v>2025</v>
      </c>
      <c r="C416" t="s">
        <v>65</v>
      </c>
      <c r="D416" s="318" t="s">
        <v>210</v>
      </c>
      <c r="E416" s="3">
        <v>-6.4511260536723736E-3</v>
      </c>
      <c r="F416" t="s">
        <v>82</v>
      </c>
      <c r="G416">
        <v>31</v>
      </c>
      <c r="H416" t="s">
        <v>79</v>
      </c>
      <c r="I416" t="s">
        <v>459</v>
      </c>
      <c r="J416" s="24" t="s">
        <v>111</v>
      </c>
    </row>
    <row r="417" spans="1:10">
      <c r="A417" s="7" t="s">
        <v>6</v>
      </c>
      <c r="B417">
        <v>2025</v>
      </c>
      <c r="C417" t="s">
        <v>65</v>
      </c>
      <c r="D417" s="318" t="s">
        <v>210</v>
      </c>
      <c r="E417" s="3">
        <v>1.4801033666373531E-2</v>
      </c>
      <c r="F417" t="s">
        <v>82</v>
      </c>
      <c r="G417">
        <v>30</v>
      </c>
      <c r="H417" t="s">
        <v>79</v>
      </c>
      <c r="I417" t="s">
        <v>459</v>
      </c>
      <c r="J417" s="24" t="s">
        <v>111</v>
      </c>
    </row>
    <row r="418" spans="1:10">
      <c r="A418" s="7" t="s">
        <v>7</v>
      </c>
      <c r="B418">
        <v>2025</v>
      </c>
      <c r="C418" t="s">
        <v>65</v>
      </c>
      <c r="D418" s="318" t="s">
        <v>210</v>
      </c>
      <c r="E418" s="3">
        <v>0.16293783233088965</v>
      </c>
      <c r="F418" t="s">
        <v>82</v>
      </c>
      <c r="G418">
        <v>10</v>
      </c>
      <c r="H418" t="s">
        <v>79</v>
      </c>
      <c r="I418" t="s">
        <v>459</v>
      </c>
      <c r="J418" s="24" t="s">
        <v>111</v>
      </c>
    </row>
    <row r="419" spans="1:10">
      <c r="A419" s="7" t="s">
        <v>8</v>
      </c>
      <c r="B419">
        <v>2025</v>
      </c>
      <c r="C419" t="s">
        <v>65</v>
      </c>
      <c r="D419" s="318" t="s">
        <v>210</v>
      </c>
      <c r="E419" s="3">
        <v>1.3897591069388628</v>
      </c>
      <c r="F419" t="s">
        <v>82</v>
      </c>
      <c r="G419">
        <v>1</v>
      </c>
      <c r="H419" t="s">
        <v>79</v>
      </c>
      <c r="I419" t="s">
        <v>459</v>
      </c>
      <c r="J419" s="24" t="s">
        <v>111</v>
      </c>
    </row>
    <row r="420" spans="1:10">
      <c r="A420" s="7" t="s">
        <v>9</v>
      </c>
      <c r="B420">
        <v>2025</v>
      </c>
      <c r="C420" t="s">
        <v>65</v>
      </c>
      <c r="D420" s="318" t="s">
        <v>210</v>
      </c>
      <c r="E420" s="3">
        <v>0.13846576194359805</v>
      </c>
      <c r="F420" t="s">
        <v>82</v>
      </c>
      <c r="G420">
        <v>12</v>
      </c>
      <c r="H420" t="s">
        <v>79</v>
      </c>
      <c r="I420" t="s">
        <v>459</v>
      </c>
      <c r="J420" s="24" t="s">
        <v>111</v>
      </c>
    </row>
    <row r="421" spans="1:10">
      <c r="A421" s="7" t="s">
        <v>10</v>
      </c>
      <c r="B421">
        <v>2025</v>
      </c>
      <c r="C421" t="s">
        <v>65</v>
      </c>
      <c r="D421" s="318" t="s">
        <v>210</v>
      </c>
      <c r="E421" s="3">
        <v>6.725229135278199E-2</v>
      </c>
      <c r="F421" t="s">
        <v>82</v>
      </c>
      <c r="G421">
        <v>21</v>
      </c>
      <c r="H421" t="s">
        <v>79</v>
      </c>
      <c r="I421" t="s">
        <v>459</v>
      </c>
      <c r="J421" s="24" t="s">
        <v>111</v>
      </c>
    </row>
    <row r="422" spans="1:10">
      <c r="A422" s="7" t="s">
        <v>11</v>
      </c>
      <c r="B422">
        <v>2025</v>
      </c>
      <c r="C422" t="s">
        <v>65</v>
      </c>
      <c r="D422" s="318" t="s">
        <v>210</v>
      </c>
      <c r="E422" s="3">
        <v>-0.84702693772372184</v>
      </c>
      <c r="F422" t="s">
        <v>82</v>
      </c>
      <c r="G422">
        <v>51</v>
      </c>
      <c r="H422" t="s">
        <v>79</v>
      </c>
      <c r="I422" t="s">
        <v>459</v>
      </c>
      <c r="J422" s="24" t="s">
        <v>111</v>
      </c>
    </row>
    <row r="423" spans="1:10">
      <c r="A423" s="7" t="s">
        <v>12</v>
      </c>
      <c r="B423">
        <v>2025</v>
      </c>
      <c r="C423" t="s">
        <v>65</v>
      </c>
      <c r="D423" s="318" t="s">
        <v>210</v>
      </c>
      <c r="E423" s="3">
        <v>-4.2054127619243209E-2</v>
      </c>
      <c r="F423" t="s">
        <v>82</v>
      </c>
      <c r="G423">
        <v>38</v>
      </c>
      <c r="H423" t="s">
        <v>79</v>
      </c>
      <c r="I423" t="s">
        <v>459</v>
      </c>
      <c r="J423" s="24" t="s">
        <v>111</v>
      </c>
    </row>
    <row r="424" spans="1:10">
      <c r="A424" s="7" t="s">
        <v>13</v>
      </c>
      <c r="B424">
        <v>2025</v>
      </c>
      <c r="C424" t="s">
        <v>65</v>
      </c>
      <c r="D424" s="318" t="s">
        <v>210</v>
      </c>
      <c r="E424" s="3">
        <v>-0.10208682612936326</v>
      </c>
      <c r="F424" t="s">
        <v>82</v>
      </c>
      <c r="G424">
        <v>42</v>
      </c>
      <c r="H424" t="s">
        <v>79</v>
      </c>
      <c r="I424" t="s">
        <v>459</v>
      </c>
      <c r="J424" s="24" t="s">
        <v>111</v>
      </c>
    </row>
    <row r="425" spans="1:10">
      <c r="A425" s="7" t="s">
        <v>14</v>
      </c>
      <c r="B425">
        <v>2025</v>
      </c>
      <c r="C425" t="s">
        <v>65</v>
      </c>
      <c r="D425" s="318" t="s">
        <v>210</v>
      </c>
      <c r="E425" s="3">
        <v>0.50975598085796925</v>
      </c>
      <c r="F425" t="s">
        <v>82</v>
      </c>
      <c r="G425">
        <v>5</v>
      </c>
      <c r="H425" t="s">
        <v>79</v>
      </c>
      <c r="I425" t="s">
        <v>459</v>
      </c>
      <c r="J425" s="24" t="s">
        <v>111</v>
      </c>
    </row>
    <row r="426" spans="1:10">
      <c r="A426" s="7" t="s">
        <v>15</v>
      </c>
      <c r="B426">
        <v>2025</v>
      </c>
      <c r="C426" t="s">
        <v>65</v>
      </c>
      <c r="D426" s="318" t="s">
        <v>210</v>
      </c>
      <c r="E426" s="3">
        <v>2.3078371278419718E-2</v>
      </c>
      <c r="F426" t="s">
        <v>82</v>
      </c>
      <c r="G426">
        <v>29</v>
      </c>
      <c r="H426" t="s">
        <v>79</v>
      </c>
      <c r="I426" t="s">
        <v>459</v>
      </c>
      <c r="J426" s="24" t="s">
        <v>111</v>
      </c>
    </row>
    <row r="427" spans="1:10">
      <c r="A427" s="7" t="s">
        <v>16</v>
      </c>
      <c r="B427">
        <v>2025</v>
      </c>
      <c r="C427" t="s">
        <v>65</v>
      </c>
      <c r="D427" s="318" t="s">
        <v>210</v>
      </c>
      <c r="E427" s="3">
        <v>9.1641256243466085E-2</v>
      </c>
      <c r="F427" t="s">
        <v>82</v>
      </c>
      <c r="G427">
        <v>20</v>
      </c>
      <c r="H427" t="s">
        <v>79</v>
      </c>
      <c r="I427" t="s">
        <v>459</v>
      </c>
      <c r="J427" s="24" t="s">
        <v>111</v>
      </c>
    </row>
    <row r="428" spans="1:10">
      <c r="A428" s="7" t="s">
        <v>17</v>
      </c>
      <c r="B428">
        <v>2025</v>
      </c>
      <c r="C428" t="s">
        <v>65</v>
      </c>
      <c r="D428" s="318" t="s">
        <v>210</v>
      </c>
      <c r="E428" s="3">
        <v>-3.5462258170654737E-2</v>
      </c>
      <c r="F428" t="s">
        <v>82</v>
      </c>
      <c r="G428">
        <v>36</v>
      </c>
      <c r="H428" t="s">
        <v>79</v>
      </c>
      <c r="I428" t="s">
        <v>459</v>
      </c>
      <c r="J428" s="24" t="s">
        <v>111</v>
      </c>
    </row>
    <row r="429" spans="1:10">
      <c r="A429" s="7" t="s">
        <v>18</v>
      </c>
      <c r="B429">
        <v>2025</v>
      </c>
      <c r="C429" t="s">
        <v>65</v>
      </c>
      <c r="D429" s="318" t="s">
        <v>210</v>
      </c>
      <c r="E429" s="3">
        <v>5.3023188754088624E-2</v>
      </c>
      <c r="F429" t="s">
        <v>82</v>
      </c>
      <c r="G429">
        <v>23</v>
      </c>
      <c r="H429" t="s">
        <v>79</v>
      </c>
      <c r="I429" t="s">
        <v>459</v>
      </c>
      <c r="J429" s="24" t="s">
        <v>111</v>
      </c>
    </row>
    <row r="430" spans="1:10">
      <c r="A430" s="7" t="s">
        <v>19</v>
      </c>
      <c r="B430">
        <v>2025</v>
      </c>
      <c r="C430" t="s">
        <v>65</v>
      </c>
      <c r="D430" s="318" t="s">
        <v>210</v>
      </c>
      <c r="E430" s="3">
        <v>0.11775418246372271</v>
      </c>
      <c r="F430" t="s">
        <v>82</v>
      </c>
      <c r="G430">
        <v>16</v>
      </c>
      <c r="H430" t="s">
        <v>79</v>
      </c>
      <c r="I430" t="s">
        <v>459</v>
      </c>
      <c r="J430" s="24" t="s">
        <v>111</v>
      </c>
    </row>
    <row r="431" spans="1:10">
      <c r="A431" s="7" t="s">
        <v>20</v>
      </c>
      <c r="B431">
        <v>2025</v>
      </c>
      <c r="C431" t="s">
        <v>65</v>
      </c>
      <c r="D431" s="318" t="s">
        <v>210</v>
      </c>
      <c r="E431" s="3">
        <v>-0.1473931774042998</v>
      </c>
      <c r="F431" t="s">
        <v>82</v>
      </c>
      <c r="G431">
        <v>46</v>
      </c>
      <c r="H431" t="s">
        <v>79</v>
      </c>
      <c r="I431" t="s">
        <v>459</v>
      </c>
      <c r="J431" s="24" t="s">
        <v>111</v>
      </c>
    </row>
    <row r="432" spans="1:10">
      <c r="A432" s="7" t="s">
        <v>21</v>
      </c>
      <c r="B432">
        <v>2025</v>
      </c>
      <c r="C432" t="s">
        <v>65</v>
      </c>
      <c r="D432" s="318" t="s">
        <v>210</v>
      </c>
      <c r="E432" s="3">
        <v>0.10660333457437843</v>
      </c>
      <c r="F432" t="s">
        <v>82</v>
      </c>
      <c r="G432">
        <v>19</v>
      </c>
      <c r="H432" t="s">
        <v>79</v>
      </c>
      <c r="I432" t="s">
        <v>459</v>
      </c>
      <c r="J432" s="24" t="s">
        <v>111</v>
      </c>
    </row>
    <row r="433" spans="1:10">
      <c r="A433" s="7" t="s">
        <v>22</v>
      </c>
      <c r="B433">
        <v>2025</v>
      </c>
      <c r="C433" t="s">
        <v>65</v>
      </c>
      <c r="D433" s="318" t="s">
        <v>210</v>
      </c>
      <c r="E433" s="3">
        <v>-7.3987803823388765E-3</v>
      </c>
      <c r="F433" t="s">
        <v>82</v>
      </c>
      <c r="G433">
        <v>32</v>
      </c>
      <c r="H433" t="s">
        <v>79</v>
      </c>
      <c r="I433" t="s">
        <v>459</v>
      </c>
      <c r="J433" s="24" t="s">
        <v>111</v>
      </c>
    </row>
    <row r="434" spans="1:10">
      <c r="A434" s="7" t="s">
        <v>23</v>
      </c>
      <c r="B434">
        <v>2025</v>
      </c>
      <c r="C434" t="s">
        <v>65</v>
      </c>
      <c r="D434" s="318" t="s">
        <v>210</v>
      </c>
      <c r="E434" s="3">
        <v>-0.13065603789969671</v>
      </c>
      <c r="F434" t="s">
        <v>82</v>
      </c>
      <c r="G434">
        <v>45</v>
      </c>
      <c r="H434" t="s">
        <v>79</v>
      </c>
      <c r="I434" t="s">
        <v>459</v>
      </c>
      <c r="J434" s="24" t="s">
        <v>111</v>
      </c>
    </row>
    <row r="435" spans="1:10">
      <c r="A435" s="7" t="s">
        <v>24</v>
      </c>
      <c r="B435">
        <v>2025</v>
      </c>
      <c r="C435" t="s">
        <v>65</v>
      </c>
      <c r="D435" s="318" t="s">
        <v>210</v>
      </c>
      <c r="E435" s="3">
        <v>3.7648089148407005E-2</v>
      </c>
      <c r="F435" t="s">
        <v>82</v>
      </c>
      <c r="G435">
        <v>26</v>
      </c>
      <c r="H435" t="s">
        <v>79</v>
      </c>
      <c r="I435" t="s">
        <v>459</v>
      </c>
      <c r="J435" s="24" t="s">
        <v>111</v>
      </c>
    </row>
    <row r="436" spans="1:10">
      <c r="A436" s="7" t="s">
        <v>25</v>
      </c>
      <c r="B436">
        <v>2025</v>
      </c>
      <c r="C436" t="s">
        <v>65</v>
      </c>
      <c r="D436" s="318" t="s">
        <v>210</v>
      </c>
      <c r="E436" s="3">
        <v>-8.2464713684115343E-2</v>
      </c>
      <c r="F436" t="s">
        <v>82</v>
      </c>
      <c r="G436">
        <v>41</v>
      </c>
      <c r="H436" t="s">
        <v>79</v>
      </c>
      <c r="I436" t="s">
        <v>459</v>
      </c>
      <c r="J436" s="24" t="s">
        <v>111</v>
      </c>
    </row>
    <row r="437" spans="1:10">
      <c r="A437" s="7" t="s">
        <v>26</v>
      </c>
      <c r="B437">
        <v>2025</v>
      </c>
      <c r="C437" t="s">
        <v>65</v>
      </c>
      <c r="D437" s="318" t="s">
        <v>210</v>
      </c>
      <c r="E437" s="3">
        <v>-0.32485241301903067</v>
      </c>
      <c r="F437" t="s">
        <v>82</v>
      </c>
      <c r="G437">
        <v>49</v>
      </c>
      <c r="H437" t="s">
        <v>79</v>
      </c>
      <c r="I437" t="s">
        <v>459</v>
      </c>
      <c r="J437" s="24" t="s">
        <v>111</v>
      </c>
    </row>
    <row r="438" spans="1:10">
      <c r="A438" s="7" t="s">
        <v>27</v>
      </c>
      <c r="B438">
        <v>2025</v>
      </c>
      <c r="C438" t="s">
        <v>65</v>
      </c>
      <c r="D438" s="318" t="s">
        <v>210</v>
      </c>
      <c r="E438" s="3">
        <v>-1.7687859423635932E-2</v>
      </c>
      <c r="F438" t="s">
        <v>82</v>
      </c>
      <c r="G438">
        <v>33</v>
      </c>
      <c r="H438" t="s">
        <v>79</v>
      </c>
      <c r="I438" t="s">
        <v>459</v>
      </c>
      <c r="J438" s="24" t="s">
        <v>111</v>
      </c>
    </row>
    <row r="439" spans="1:10">
      <c r="A439" s="7" t="s">
        <v>28</v>
      </c>
      <c r="B439">
        <v>2025</v>
      </c>
      <c r="C439" t="s">
        <v>65</v>
      </c>
      <c r="D439" s="318" t="s">
        <v>210</v>
      </c>
      <c r="E439" s="3">
        <v>0.18834977029236333</v>
      </c>
      <c r="F439" t="s">
        <v>82</v>
      </c>
      <c r="G439">
        <v>9</v>
      </c>
      <c r="H439" t="s">
        <v>79</v>
      </c>
      <c r="I439" t="s">
        <v>459</v>
      </c>
      <c r="J439" s="24" t="s">
        <v>111</v>
      </c>
    </row>
    <row r="440" spans="1:10">
      <c r="A440" s="7" t="s">
        <v>29</v>
      </c>
      <c r="B440">
        <v>2025</v>
      </c>
      <c r="C440" t="s">
        <v>65</v>
      </c>
      <c r="D440" s="318" t="s">
        <v>210</v>
      </c>
      <c r="E440" s="3">
        <v>0.12792162023054843</v>
      </c>
      <c r="F440" t="s">
        <v>82</v>
      </c>
      <c r="G440">
        <v>14</v>
      </c>
      <c r="H440" t="s">
        <v>79</v>
      </c>
      <c r="I440" t="s">
        <v>459</v>
      </c>
      <c r="J440" s="24" t="s">
        <v>111</v>
      </c>
    </row>
    <row r="441" spans="1:10">
      <c r="A441" s="7" t="s">
        <v>30</v>
      </c>
      <c r="B441">
        <v>2025</v>
      </c>
      <c r="C441" t="s">
        <v>65</v>
      </c>
      <c r="D441" s="318" t="s">
        <v>210</v>
      </c>
      <c r="E441" s="3">
        <v>0.15485121713871597</v>
      </c>
      <c r="F441" t="s">
        <v>82</v>
      </c>
      <c r="G441">
        <v>11</v>
      </c>
      <c r="H441" t="s">
        <v>79</v>
      </c>
      <c r="I441" t="s">
        <v>459</v>
      </c>
      <c r="J441" s="24" t="s">
        <v>111</v>
      </c>
    </row>
    <row r="442" spans="1:10">
      <c r="A442" s="7" t="s">
        <v>31</v>
      </c>
      <c r="B442">
        <v>2025</v>
      </c>
      <c r="C442" t="s">
        <v>65</v>
      </c>
      <c r="D442" s="318" t="s">
        <v>210</v>
      </c>
      <c r="E442" s="3">
        <v>0.11014518703830389</v>
      </c>
      <c r="F442" t="s">
        <v>82</v>
      </c>
      <c r="G442">
        <v>17</v>
      </c>
      <c r="H442" t="s">
        <v>79</v>
      </c>
      <c r="I442" t="s">
        <v>459</v>
      </c>
      <c r="J442" s="24" t="s">
        <v>111</v>
      </c>
    </row>
    <row r="443" spans="1:10">
      <c r="A443" s="7" t="s">
        <v>32</v>
      </c>
      <c r="B443">
        <v>2025</v>
      </c>
      <c r="C443" t="s">
        <v>65</v>
      </c>
      <c r="D443" s="318" t="s">
        <v>210</v>
      </c>
      <c r="E443" s="3">
        <v>0.10925511840561186</v>
      </c>
      <c r="F443" t="s">
        <v>82</v>
      </c>
      <c r="G443">
        <v>18</v>
      </c>
      <c r="H443" t="s">
        <v>79</v>
      </c>
      <c r="I443" t="s">
        <v>459</v>
      </c>
      <c r="J443" s="24" t="s">
        <v>111</v>
      </c>
    </row>
    <row r="444" spans="1:10">
      <c r="A444" s="7" t="s">
        <v>33</v>
      </c>
      <c r="B444">
        <v>2025</v>
      </c>
      <c r="C444" t="s">
        <v>65</v>
      </c>
      <c r="D444" s="318" t="s">
        <v>210</v>
      </c>
      <c r="E444" s="3">
        <v>0.12139642865185918</v>
      </c>
      <c r="F444" t="s">
        <v>82</v>
      </c>
      <c r="G444">
        <v>15</v>
      </c>
      <c r="H444" t="s">
        <v>79</v>
      </c>
      <c r="I444" t="s">
        <v>459</v>
      </c>
      <c r="J444" s="24" t="s">
        <v>111</v>
      </c>
    </row>
    <row r="445" spans="1:10">
      <c r="A445" s="7" t="s">
        <v>34</v>
      </c>
      <c r="B445">
        <v>2025</v>
      </c>
      <c r="C445" t="s">
        <v>65</v>
      </c>
      <c r="D445" s="318" t="s">
        <v>210</v>
      </c>
      <c r="E445" s="3">
        <v>0.57850799132203057</v>
      </c>
      <c r="F445" t="s">
        <v>82</v>
      </c>
      <c r="G445">
        <v>3</v>
      </c>
      <c r="H445" t="s">
        <v>79</v>
      </c>
      <c r="I445" t="s">
        <v>459</v>
      </c>
      <c r="J445" s="24" t="s">
        <v>111</v>
      </c>
    </row>
    <row r="446" spans="1:10">
      <c r="A446" s="7" t="s">
        <v>35</v>
      </c>
      <c r="B446">
        <v>2025</v>
      </c>
      <c r="C446" t="s">
        <v>65</v>
      </c>
      <c r="D446" s="318" t="s">
        <v>210</v>
      </c>
      <c r="E446" s="3">
        <v>-0.12053520425681841</v>
      </c>
      <c r="F446" t="s">
        <v>82</v>
      </c>
      <c r="G446">
        <v>44</v>
      </c>
      <c r="H446" t="s">
        <v>79</v>
      </c>
      <c r="I446" t="s">
        <v>459</v>
      </c>
      <c r="J446" s="24" t="s">
        <v>111</v>
      </c>
    </row>
    <row r="447" spans="1:10">
      <c r="A447" s="7" t="s">
        <v>36</v>
      </c>
      <c r="B447">
        <v>2025</v>
      </c>
      <c r="C447" t="s">
        <v>65</v>
      </c>
      <c r="D447" s="318" t="s">
        <v>210</v>
      </c>
      <c r="E447" s="3">
        <v>-0.2528093165889197</v>
      </c>
      <c r="F447" t="s">
        <v>82</v>
      </c>
      <c r="G447">
        <v>48</v>
      </c>
      <c r="H447" t="s">
        <v>79</v>
      </c>
      <c r="I447" t="s">
        <v>459</v>
      </c>
      <c r="J447" s="24" t="s">
        <v>111</v>
      </c>
    </row>
    <row r="448" spans="1:10">
      <c r="A448" s="7" t="s">
        <v>37</v>
      </c>
      <c r="B448">
        <v>2025</v>
      </c>
      <c r="C448" t="s">
        <v>65</v>
      </c>
      <c r="D448" s="318" t="s">
        <v>210</v>
      </c>
      <c r="E448" s="3">
        <v>-0.5066052412747668</v>
      </c>
      <c r="F448" t="s">
        <v>82</v>
      </c>
      <c r="G448">
        <v>50</v>
      </c>
      <c r="H448" t="s">
        <v>79</v>
      </c>
      <c r="I448" t="s">
        <v>459</v>
      </c>
      <c r="J448" s="24" t="s">
        <v>111</v>
      </c>
    </row>
    <row r="449" spans="1:11">
      <c r="A449" s="7" t="s">
        <v>38</v>
      </c>
      <c r="B449">
        <v>2025</v>
      </c>
      <c r="C449" t="s">
        <v>65</v>
      </c>
      <c r="D449" s="318" t="s">
        <v>210</v>
      </c>
      <c r="E449" s="3">
        <v>3.1505997252676776E-2</v>
      </c>
      <c r="F449" t="s">
        <v>82</v>
      </c>
      <c r="G449">
        <v>28</v>
      </c>
      <c r="H449" t="s">
        <v>79</v>
      </c>
      <c r="I449" t="s">
        <v>459</v>
      </c>
      <c r="J449" s="24" t="s">
        <v>111</v>
      </c>
    </row>
    <row r="450" spans="1:11">
      <c r="A450" s="7" t="s">
        <v>39</v>
      </c>
      <c r="B450">
        <v>2025</v>
      </c>
      <c r="C450" t="s">
        <v>65</v>
      </c>
      <c r="D450" s="318" t="s">
        <v>210</v>
      </c>
      <c r="E450" s="3">
        <v>0.54260555793743093</v>
      </c>
      <c r="F450" t="s">
        <v>82</v>
      </c>
      <c r="G450">
        <v>4</v>
      </c>
      <c r="H450" t="s">
        <v>79</v>
      </c>
      <c r="I450" t="s">
        <v>459</v>
      </c>
      <c r="J450" s="24" t="s">
        <v>111</v>
      </c>
    </row>
    <row r="451" spans="1:11">
      <c r="A451" s="7" t="s">
        <v>40</v>
      </c>
      <c r="B451">
        <v>2025</v>
      </c>
      <c r="C451" t="s">
        <v>65</v>
      </c>
      <c r="D451" s="318" t="s">
        <v>210</v>
      </c>
      <c r="E451" s="3">
        <v>0.13475015688348746</v>
      </c>
      <c r="F451" t="s">
        <v>82</v>
      </c>
      <c r="G451">
        <v>13</v>
      </c>
      <c r="H451" t="s">
        <v>79</v>
      </c>
      <c r="I451" t="s">
        <v>459</v>
      </c>
      <c r="J451" s="24" t="s">
        <v>111</v>
      </c>
    </row>
    <row r="452" spans="1:11">
      <c r="A452" s="7" t="s">
        <v>41</v>
      </c>
      <c r="B452">
        <v>2025</v>
      </c>
      <c r="C452" t="s">
        <v>65</v>
      </c>
      <c r="D452" s="318" t="s">
        <v>210</v>
      </c>
      <c r="E452" s="3">
        <v>-7.6205087393421023E-2</v>
      </c>
      <c r="F452" t="s">
        <v>82</v>
      </c>
      <c r="G452">
        <v>40</v>
      </c>
      <c r="H452" t="s">
        <v>79</v>
      </c>
      <c r="I452" t="s">
        <v>459</v>
      </c>
      <c r="J452" s="24" t="s">
        <v>111</v>
      </c>
    </row>
    <row r="453" spans="1:11">
      <c r="A453" s="7" t="s">
        <v>42</v>
      </c>
      <c r="B453">
        <v>2025</v>
      </c>
      <c r="C453" t="s">
        <v>65</v>
      </c>
      <c r="D453" s="318" t="s">
        <v>210</v>
      </c>
      <c r="E453" s="3">
        <v>4.948251658548708E-2</v>
      </c>
      <c r="F453" t="s">
        <v>82</v>
      </c>
      <c r="G453">
        <v>24</v>
      </c>
      <c r="H453" t="s">
        <v>79</v>
      </c>
      <c r="I453" t="s">
        <v>459</v>
      </c>
      <c r="J453" s="24" t="s">
        <v>111</v>
      </c>
    </row>
    <row r="454" spans="1:11">
      <c r="A454" s="7" t="s">
        <v>43</v>
      </c>
      <c r="B454">
        <v>2025</v>
      </c>
      <c r="C454" t="s">
        <v>65</v>
      </c>
      <c r="D454" s="318" t="s">
        <v>210</v>
      </c>
      <c r="E454" s="3">
        <v>-2.8578550424990357E-2</v>
      </c>
      <c r="F454" t="s">
        <v>82</v>
      </c>
      <c r="G454">
        <v>34</v>
      </c>
      <c r="H454" t="s">
        <v>79</v>
      </c>
      <c r="I454" t="s">
        <v>459</v>
      </c>
      <c r="J454" s="24" t="s">
        <v>111</v>
      </c>
    </row>
    <row r="455" spans="1:11">
      <c r="A455" s="7" t="s">
        <v>44</v>
      </c>
      <c r="B455">
        <v>2025</v>
      </c>
      <c r="C455" t="s">
        <v>65</v>
      </c>
      <c r="D455" s="318" t="s">
        <v>210</v>
      </c>
      <c r="E455" s="3">
        <v>0.82785595111935417</v>
      </c>
      <c r="F455" t="s">
        <v>82</v>
      </c>
      <c r="G455">
        <v>2</v>
      </c>
      <c r="H455" t="s">
        <v>79</v>
      </c>
      <c r="I455" t="s">
        <v>459</v>
      </c>
      <c r="J455" s="24" t="s">
        <v>111</v>
      </c>
    </row>
    <row r="456" spans="1:11">
      <c r="A456" s="7" t="s">
        <v>45</v>
      </c>
      <c r="B456">
        <v>2025</v>
      </c>
      <c r="C456" t="s">
        <v>65</v>
      </c>
      <c r="D456" s="318" t="s">
        <v>210</v>
      </c>
      <c r="E456" s="3">
        <v>-3.5737817300358743E-2</v>
      </c>
      <c r="F456" t="s">
        <v>82</v>
      </c>
      <c r="G456">
        <v>37</v>
      </c>
      <c r="H456" t="s">
        <v>79</v>
      </c>
      <c r="I456" t="s">
        <v>459</v>
      </c>
      <c r="J456" s="24" t="s">
        <v>111</v>
      </c>
    </row>
    <row r="457" spans="1:11">
      <c r="A457" s="7" t="s">
        <v>46</v>
      </c>
      <c r="B457">
        <v>2025</v>
      </c>
      <c r="C457" t="s">
        <v>65</v>
      </c>
      <c r="D457" s="318" t="s">
        <v>210</v>
      </c>
      <c r="E457" s="3">
        <v>-0.10959211364696675</v>
      </c>
      <c r="F457" t="s">
        <v>82</v>
      </c>
      <c r="G457">
        <v>43</v>
      </c>
      <c r="H457" t="s">
        <v>79</v>
      </c>
      <c r="I457" t="s">
        <v>459</v>
      </c>
      <c r="J457" s="24" t="s">
        <v>111</v>
      </c>
    </row>
    <row r="458" spans="1:11">
      <c r="A458" s="7" t="s">
        <v>47</v>
      </c>
      <c r="B458">
        <v>2025</v>
      </c>
      <c r="C458" t="s">
        <v>65</v>
      </c>
      <c r="D458" s="318" t="s">
        <v>210</v>
      </c>
      <c r="E458" s="3">
        <v>0.231561381092378</v>
      </c>
      <c r="F458" t="s">
        <v>82</v>
      </c>
      <c r="G458">
        <v>8</v>
      </c>
      <c r="H458" t="s">
        <v>79</v>
      </c>
      <c r="I458" t="s">
        <v>459</v>
      </c>
      <c r="J458" s="24" t="s">
        <v>111</v>
      </c>
    </row>
    <row r="459" spans="1:11">
      <c r="A459" s="7" t="s">
        <v>48</v>
      </c>
      <c r="B459">
        <v>2025</v>
      </c>
      <c r="C459" t="s">
        <v>65</v>
      </c>
      <c r="D459" s="318" t="s">
        <v>210</v>
      </c>
      <c r="E459" s="3">
        <v>-0.22914452212749559</v>
      </c>
      <c r="F459" t="s">
        <v>82</v>
      </c>
      <c r="G459">
        <v>47</v>
      </c>
      <c r="H459" t="s">
        <v>79</v>
      </c>
      <c r="I459" t="s">
        <v>459</v>
      </c>
      <c r="J459" s="24" t="s">
        <v>111</v>
      </c>
    </row>
    <row r="460" spans="1:11">
      <c r="A460" s="7" t="s">
        <v>49</v>
      </c>
      <c r="B460">
        <v>2025</v>
      </c>
      <c r="C460" t="s">
        <v>65</v>
      </c>
      <c r="D460" s="318" t="s">
        <v>210</v>
      </c>
      <c r="E460" s="3">
        <v>-4.3560141586199141E-2</v>
      </c>
      <c r="F460" t="s">
        <v>82</v>
      </c>
      <c r="G460">
        <v>39</v>
      </c>
      <c r="H460" t="s">
        <v>79</v>
      </c>
      <c r="I460" t="s">
        <v>459</v>
      </c>
      <c r="J460" s="24" t="s">
        <v>111</v>
      </c>
    </row>
    <row r="461" spans="1:11">
      <c r="A461" s="7" t="s">
        <v>50</v>
      </c>
      <c r="B461">
        <v>2025</v>
      </c>
      <c r="C461" t="s">
        <v>65</v>
      </c>
      <c r="D461" s="318" t="s">
        <v>210</v>
      </c>
      <c r="E461" s="3">
        <v>3.3332975279932731E-2</v>
      </c>
      <c r="F461" t="s">
        <v>82</v>
      </c>
      <c r="G461">
        <v>27</v>
      </c>
      <c r="H461" t="s">
        <v>79</v>
      </c>
      <c r="I461" t="s">
        <v>459</v>
      </c>
      <c r="J461" s="24" t="s">
        <v>111</v>
      </c>
    </row>
    <row r="462" spans="1:11">
      <c r="A462" s="7" t="s">
        <v>0</v>
      </c>
      <c r="B462">
        <v>2025</v>
      </c>
      <c r="C462" t="s">
        <v>65</v>
      </c>
      <c r="D462" s="318" t="s">
        <v>218</v>
      </c>
      <c r="E462" s="179">
        <v>1.2E-2</v>
      </c>
      <c r="F462" t="s">
        <v>82</v>
      </c>
      <c r="G462">
        <v>46</v>
      </c>
      <c r="H462" t="s">
        <v>219</v>
      </c>
      <c r="I462" t="s">
        <v>470</v>
      </c>
      <c r="J462" s="24" t="s">
        <v>130</v>
      </c>
      <c r="K462" t="s">
        <v>223</v>
      </c>
    </row>
    <row r="463" spans="1:11">
      <c r="A463" s="7" t="s">
        <v>1</v>
      </c>
      <c r="B463">
        <v>2025</v>
      </c>
      <c r="C463" t="s">
        <v>65</v>
      </c>
      <c r="D463" s="318" t="s">
        <v>218</v>
      </c>
      <c r="E463" s="179">
        <v>0.02</v>
      </c>
      <c r="F463" t="s">
        <v>82</v>
      </c>
      <c r="G463">
        <v>43</v>
      </c>
      <c r="H463" t="s">
        <v>219</v>
      </c>
      <c r="I463" t="s">
        <v>470</v>
      </c>
      <c r="J463" s="24" t="s">
        <v>130</v>
      </c>
      <c r="K463" t="s">
        <v>223</v>
      </c>
    </row>
    <row r="464" spans="1:11">
      <c r="A464" s="7" t="s">
        <v>2</v>
      </c>
      <c r="B464">
        <v>2025</v>
      </c>
      <c r="C464" t="s">
        <v>65</v>
      </c>
      <c r="D464" s="318" t="s">
        <v>218</v>
      </c>
      <c r="E464" s="179">
        <v>3.6000000000000004E-2</v>
      </c>
      <c r="F464" t="s">
        <v>82</v>
      </c>
      <c r="G464">
        <v>23</v>
      </c>
      <c r="H464" t="s">
        <v>219</v>
      </c>
      <c r="I464" t="s">
        <v>470</v>
      </c>
      <c r="J464" s="24" t="s">
        <v>130</v>
      </c>
      <c r="K464" t="s">
        <v>223</v>
      </c>
    </row>
    <row r="465" spans="1:11">
      <c r="A465" s="7" t="s">
        <v>3</v>
      </c>
      <c r="B465">
        <v>2025</v>
      </c>
      <c r="C465" t="s">
        <v>65</v>
      </c>
      <c r="D465" s="318" t="s">
        <v>218</v>
      </c>
      <c r="E465" s="207">
        <v>-1.1000000000000001E-2</v>
      </c>
      <c r="F465" t="s">
        <v>82</v>
      </c>
      <c r="G465">
        <v>50</v>
      </c>
      <c r="H465" t="s">
        <v>219</v>
      </c>
      <c r="I465" t="s">
        <v>470</v>
      </c>
      <c r="J465" s="24" t="s">
        <v>130</v>
      </c>
      <c r="K465" t="s">
        <v>223</v>
      </c>
    </row>
    <row r="466" spans="1:11">
      <c r="A466" s="7" t="s">
        <v>4</v>
      </c>
      <c r="B466">
        <v>2025</v>
      </c>
      <c r="C466" t="s">
        <v>65</v>
      </c>
      <c r="D466" s="318" t="s">
        <v>218</v>
      </c>
      <c r="E466" s="179">
        <v>4.2999999999999997E-2</v>
      </c>
      <c r="F466" t="s">
        <v>82</v>
      </c>
      <c r="G466">
        <v>12</v>
      </c>
      <c r="H466" t="s">
        <v>219</v>
      </c>
      <c r="I466" t="s">
        <v>470</v>
      </c>
      <c r="J466" s="24" t="s">
        <v>130</v>
      </c>
      <c r="K466" t="s">
        <v>223</v>
      </c>
    </row>
    <row r="467" spans="1:11">
      <c r="A467" s="7" t="s">
        <v>5</v>
      </c>
      <c r="B467">
        <v>2025</v>
      </c>
      <c r="C467" t="s">
        <v>65</v>
      </c>
      <c r="D467" s="318" t="s">
        <v>218</v>
      </c>
      <c r="E467" s="179">
        <v>3.5000000000000003E-2</v>
      </c>
      <c r="F467" t="s">
        <v>82</v>
      </c>
      <c r="G467">
        <v>26</v>
      </c>
      <c r="H467" t="s">
        <v>219</v>
      </c>
      <c r="I467" t="s">
        <v>470</v>
      </c>
      <c r="J467" s="24" t="s">
        <v>130</v>
      </c>
      <c r="K467" t="s">
        <v>223</v>
      </c>
    </row>
    <row r="468" spans="1:11">
      <c r="A468" s="7" t="s">
        <v>6</v>
      </c>
      <c r="B468">
        <v>2025</v>
      </c>
      <c r="C468" t="s">
        <v>65</v>
      </c>
      <c r="D468" s="318" t="s">
        <v>218</v>
      </c>
      <c r="E468" s="179">
        <v>4.5999999999999999E-2</v>
      </c>
      <c r="F468" t="s">
        <v>82</v>
      </c>
      <c r="G468">
        <v>10</v>
      </c>
      <c r="H468" t="s">
        <v>219</v>
      </c>
      <c r="I468" t="s">
        <v>470</v>
      </c>
      <c r="J468" s="24" t="s">
        <v>130</v>
      </c>
      <c r="K468" t="s">
        <v>223</v>
      </c>
    </row>
    <row r="469" spans="1:11">
      <c r="A469" s="7" t="s">
        <v>7</v>
      </c>
      <c r="B469">
        <v>2025</v>
      </c>
      <c r="C469" t="s">
        <v>65</v>
      </c>
      <c r="D469" s="318" t="s">
        <v>218</v>
      </c>
      <c r="E469" s="179">
        <v>3.2000000000000001E-2</v>
      </c>
      <c r="F469" t="s">
        <v>82</v>
      </c>
      <c r="G469">
        <v>32</v>
      </c>
      <c r="H469" t="s">
        <v>219</v>
      </c>
      <c r="I469" t="s">
        <v>470</v>
      </c>
      <c r="J469" s="24" t="s">
        <v>130</v>
      </c>
      <c r="K469" t="s">
        <v>223</v>
      </c>
    </row>
    <row r="470" spans="1:11">
      <c r="A470" s="7" t="s">
        <v>8</v>
      </c>
      <c r="B470">
        <v>2025</v>
      </c>
      <c r="C470" t="s">
        <v>65</v>
      </c>
      <c r="D470" s="318" t="s">
        <v>218</v>
      </c>
      <c r="E470" s="179">
        <v>0</v>
      </c>
      <c r="F470" t="s">
        <v>82</v>
      </c>
      <c r="H470" t="s">
        <v>219</v>
      </c>
      <c r="I470" t="s">
        <v>470</v>
      </c>
      <c r="J470" s="24" t="s">
        <v>130</v>
      </c>
      <c r="K470" t="s">
        <v>223</v>
      </c>
    </row>
    <row r="471" spans="1:11">
      <c r="A471" s="7" t="s">
        <v>9</v>
      </c>
      <c r="B471">
        <v>2025</v>
      </c>
      <c r="C471" t="s">
        <v>65</v>
      </c>
      <c r="D471" s="318" t="s">
        <v>218</v>
      </c>
      <c r="E471" s="179">
        <v>3.3000000000000002E-2</v>
      </c>
      <c r="F471" t="s">
        <v>82</v>
      </c>
      <c r="G471">
        <v>30</v>
      </c>
      <c r="H471" t="s">
        <v>219</v>
      </c>
      <c r="I471" t="s">
        <v>470</v>
      </c>
      <c r="J471" s="24" t="s">
        <v>130</v>
      </c>
      <c r="K471" t="s">
        <v>223</v>
      </c>
    </row>
    <row r="472" spans="1:11">
      <c r="A472" s="7" t="s">
        <v>10</v>
      </c>
      <c r="B472">
        <v>2025</v>
      </c>
      <c r="C472" t="s">
        <v>65</v>
      </c>
      <c r="D472" s="318" t="s">
        <v>218</v>
      </c>
      <c r="E472" s="179">
        <v>2.7999999999999997E-2</v>
      </c>
      <c r="F472" t="s">
        <v>82</v>
      </c>
      <c r="G472">
        <v>38</v>
      </c>
      <c r="H472" t="s">
        <v>219</v>
      </c>
      <c r="I472" t="s">
        <v>470</v>
      </c>
      <c r="J472" s="24" t="s">
        <v>130</v>
      </c>
      <c r="K472" t="s">
        <v>223</v>
      </c>
    </row>
    <row r="473" spans="1:11">
      <c r="A473" s="7" t="s">
        <v>11</v>
      </c>
      <c r="B473">
        <v>2025</v>
      </c>
      <c r="C473" t="s">
        <v>65</v>
      </c>
      <c r="D473" s="318" t="s">
        <v>218</v>
      </c>
      <c r="E473" s="179">
        <v>4.0000000000000001E-3</v>
      </c>
      <c r="F473" t="s">
        <v>82</v>
      </c>
      <c r="G473">
        <v>48</v>
      </c>
      <c r="H473" t="s">
        <v>219</v>
      </c>
      <c r="I473" t="s">
        <v>470</v>
      </c>
      <c r="J473" s="24" t="s">
        <v>130</v>
      </c>
      <c r="K473" t="s">
        <v>223</v>
      </c>
    </row>
    <row r="474" spans="1:11">
      <c r="A474" s="7" t="s">
        <v>12</v>
      </c>
      <c r="B474">
        <v>2025</v>
      </c>
      <c r="C474" t="s">
        <v>65</v>
      </c>
      <c r="D474" s="318" t="s">
        <v>218</v>
      </c>
      <c r="E474" s="179">
        <v>3.2000000000000001E-2</v>
      </c>
      <c r="F474" t="s">
        <v>82</v>
      </c>
      <c r="G474">
        <v>33</v>
      </c>
      <c r="H474" t="s">
        <v>219</v>
      </c>
      <c r="I474" t="s">
        <v>470</v>
      </c>
      <c r="J474" s="24" t="s">
        <v>130</v>
      </c>
      <c r="K474" t="s">
        <v>223</v>
      </c>
    </row>
    <row r="475" spans="1:11">
      <c r="A475" s="7" t="s">
        <v>13</v>
      </c>
      <c r="B475">
        <v>2025</v>
      </c>
      <c r="C475" t="s">
        <v>65</v>
      </c>
      <c r="D475" s="318" t="s">
        <v>218</v>
      </c>
      <c r="E475" s="179">
        <v>4.8000000000000001E-2</v>
      </c>
      <c r="F475" t="s">
        <v>82</v>
      </c>
      <c r="G475">
        <v>8</v>
      </c>
      <c r="H475" t="s">
        <v>219</v>
      </c>
      <c r="I475" t="s">
        <v>470</v>
      </c>
      <c r="J475" s="24" t="s">
        <v>130</v>
      </c>
      <c r="K475" t="s">
        <v>223</v>
      </c>
    </row>
    <row r="476" spans="1:11">
      <c r="A476" s="7" t="s">
        <v>14</v>
      </c>
      <c r="B476">
        <v>2025</v>
      </c>
      <c r="C476" t="s">
        <v>65</v>
      </c>
      <c r="D476" s="318" t="s">
        <v>218</v>
      </c>
      <c r="E476" s="179">
        <v>3.1E-2</v>
      </c>
      <c r="F476" t="s">
        <v>82</v>
      </c>
      <c r="G476">
        <v>37</v>
      </c>
      <c r="H476" t="s">
        <v>219</v>
      </c>
      <c r="I476" t="s">
        <v>470</v>
      </c>
      <c r="J476" s="24" t="s">
        <v>130</v>
      </c>
      <c r="K476" t="s">
        <v>223</v>
      </c>
    </row>
    <row r="477" spans="1:11">
      <c r="A477" s="7" t="s">
        <v>15</v>
      </c>
      <c r="B477">
        <v>2025</v>
      </c>
      <c r="C477" t="s">
        <v>65</v>
      </c>
      <c r="D477" s="318" t="s">
        <v>218</v>
      </c>
      <c r="E477" s="179">
        <v>3.7000000000000005E-2</v>
      </c>
      <c r="F477" t="s">
        <v>82</v>
      </c>
      <c r="G477">
        <v>19</v>
      </c>
      <c r="H477" t="s">
        <v>219</v>
      </c>
      <c r="I477" t="s">
        <v>470</v>
      </c>
      <c r="J477" s="24" t="s">
        <v>130</v>
      </c>
      <c r="K477" t="s">
        <v>223</v>
      </c>
    </row>
    <row r="478" spans="1:11">
      <c r="A478" s="7" t="s">
        <v>16</v>
      </c>
      <c r="B478">
        <v>2025</v>
      </c>
      <c r="C478" t="s">
        <v>65</v>
      </c>
      <c r="D478" s="318" t="s">
        <v>218</v>
      </c>
      <c r="E478" s="179">
        <v>6.7000000000000004E-2</v>
      </c>
      <c r="F478" t="s">
        <v>82</v>
      </c>
      <c r="G478">
        <v>3</v>
      </c>
      <c r="H478" t="s">
        <v>219</v>
      </c>
      <c r="I478" t="s">
        <v>470</v>
      </c>
      <c r="J478" s="24" t="s">
        <v>130</v>
      </c>
      <c r="K478" t="s">
        <v>223</v>
      </c>
    </row>
    <row r="479" spans="1:11">
      <c r="A479" s="7" t="s">
        <v>17</v>
      </c>
      <c r="B479">
        <v>2025</v>
      </c>
      <c r="C479" t="s">
        <v>65</v>
      </c>
      <c r="D479" s="318" t="s">
        <v>218</v>
      </c>
      <c r="E479" s="179">
        <v>4.5999999999999999E-2</v>
      </c>
      <c r="F479" t="s">
        <v>82</v>
      </c>
      <c r="G479">
        <v>9</v>
      </c>
      <c r="H479" t="s">
        <v>219</v>
      </c>
      <c r="I479" t="s">
        <v>470</v>
      </c>
      <c r="J479" s="24" t="s">
        <v>130</v>
      </c>
      <c r="K479" t="s">
        <v>223</v>
      </c>
    </row>
    <row r="480" spans="1:11">
      <c r="A480" s="7" t="s">
        <v>18</v>
      </c>
      <c r="B480">
        <v>2025</v>
      </c>
      <c r="C480" t="s">
        <v>65</v>
      </c>
      <c r="D480" s="318" t="s">
        <v>218</v>
      </c>
      <c r="E480" s="179">
        <v>0.04</v>
      </c>
      <c r="F480" t="s">
        <v>82</v>
      </c>
      <c r="G480">
        <v>15</v>
      </c>
      <c r="H480" t="s">
        <v>219</v>
      </c>
      <c r="I480" t="s">
        <v>470</v>
      </c>
      <c r="J480" s="24" t="s">
        <v>130</v>
      </c>
      <c r="K480" t="s">
        <v>223</v>
      </c>
    </row>
    <row r="481" spans="1:11">
      <c r="A481" s="7" t="s">
        <v>19</v>
      </c>
      <c r="B481">
        <v>2025</v>
      </c>
      <c r="C481" t="s">
        <v>65</v>
      </c>
      <c r="D481" s="318" t="s">
        <v>218</v>
      </c>
      <c r="E481" s="179">
        <v>2.4E-2</v>
      </c>
      <c r="F481" t="s">
        <v>82</v>
      </c>
      <c r="G481">
        <v>40</v>
      </c>
      <c r="H481" t="s">
        <v>219</v>
      </c>
      <c r="I481" t="s">
        <v>470</v>
      </c>
      <c r="J481" s="24" t="s">
        <v>130</v>
      </c>
      <c r="K481" t="s">
        <v>223</v>
      </c>
    </row>
    <row r="482" spans="1:11">
      <c r="A482" s="7" t="s">
        <v>20</v>
      </c>
      <c r="B482">
        <v>2025</v>
      </c>
      <c r="C482" t="s">
        <v>65</v>
      </c>
      <c r="D482" s="318" t="s">
        <v>218</v>
      </c>
      <c r="E482" s="179">
        <v>1.3999999999999999E-2</v>
      </c>
      <c r="F482" t="s">
        <v>82</v>
      </c>
      <c r="G482">
        <v>45</v>
      </c>
      <c r="H482" t="s">
        <v>219</v>
      </c>
      <c r="I482" t="s">
        <v>470</v>
      </c>
      <c r="J482" s="24" t="s">
        <v>130</v>
      </c>
      <c r="K482" t="s">
        <v>223</v>
      </c>
    </row>
    <row r="483" spans="1:11">
      <c r="A483" s="7" t="s">
        <v>21</v>
      </c>
      <c r="B483">
        <v>2025</v>
      </c>
      <c r="C483" t="s">
        <v>65</v>
      </c>
      <c r="D483" s="318" t="s">
        <v>218</v>
      </c>
      <c r="E483" s="179">
        <v>4.4999999999999998E-2</v>
      </c>
      <c r="F483" t="s">
        <v>82</v>
      </c>
      <c r="G483">
        <v>11</v>
      </c>
      <c r="H483" t="s">
        <v>219</v>
      </c>
      <c r="I483" t="s">
        <v>470</v>
      </c>
      <c r="J483" s="24" t="s">
        <v>130</v>
      </c>
      <c r="K483" t="s">
        <v>223</v>
      </c>
    </row>
    <row r="484" spans="1:11">
      <c r="A484" s="7" t="s">
        <v>22</v>
      </c>
      <c r="B484">
        <v>2025</v>
      </c>
      <c r="C484" t="s">
        <v>65</v>
      </c>
      <c r="D484" s="318" t="s">
        <v>218</v>
      </c>
      <c r="E484" s="179">
        <v>3.6000000000000004E-2</v>
      </c>
      <c r="F484" t="s">
        <v>82</v>
      </c>
      <c r="G484">
        <v>21</v>
      </c>
      <c r="H484" t="s">
        <v>219</v>
      </c>
      <c r="I484" t="s">
        <v>470</v>
      </c>
      <c r="J484" s="24" t="s">
        <v>130</v>
      </c>
      <c r="K484" t="s">
        <v>223</v>
      </c>
    </row>
    <row r="485" spans="1:11">
      <c r="A485" s="7" t="s">
        <v>23</v>
      </c>
      <c r="B485">
        <v>2025</v>
      </c>
      <c r="C485" t="s">
        <v>65</v>
      </c>
      <c r="D485" s="318" t="s">
        <v>218</v>
      </c>
      <c r="E485" s="179">
        <v>3.4000000000000002E-2</v>
      </c>
      <c r="F485" t="s">
        <v>82</v>
      </c>
      <c r="G485">
        <v>29</v>
      </c>
      <c r="H485" t="s">
        <v>219</v>
      </c>
      <c r="I485" t="s">
        <v>470</v>
      </c>
      <c r="J485" s="24" t="s">
        <v>130</v>
      </c>
      <c r="K485" t="s">
        <v>223</v>
      </c>
    </row>
    <row r="486" spans="1:11">
      <c r="A486" s="7" t="s">
        <v>24</v>
      </c>
      <c r="B486">
        <v>2025</v>
      </c>
      <c r="C486" t="s">
        <v>65</v>
      </c>
      <c r="D486" s="318" t="s">
        <v>218</v>
      </c>
      <c r="E486" s="179">
        <v>-9.0000000000000011E-3</v>
      </c>
      <c r="F486" t="s">
        <v>82</v>
      </c>
      <c r="G486">
        <v>49</v>
      </c>
      <c r="H486" t="s">
        <v>219</v>
      </c>
      <c r="I486" t="s">
        <v>470</v>
      </c>
      <c r="J486" s="24" t="s">
        <v>130</v>
      </c>
      <c r="K486" t="s">
        <v>223</v>
      </c>
    </row>
    <row r="487" spans="1:11">
      <c r="A487" s="7" t="s">
        <v>25</v>
      </c>
      <c r="B487">
        <v>2025</v>
      </c>
      <c r="C487" t="s">
        <v>65</v>
      </c>
      <c r="D487" s="318" t="s">
        <v>218</v>
      </c>
      <c r="E487" s="179">
        <v>3.1E-2</v>
      </c>
      <c r="F487" t="s">
        <v>82</v>
      </c>
      <c r="G487">
        <v>34</v>
      </c>
      <c r="H487" t="s">
        <v>219</v>
      </c>
      <c r="I487" t="s">
        <v>470</v>
      </c>
      <c r="J487" s="24" t="s">
        <v>130</v>
      </c>
      <c r="K487" t="s">
        <v>223</v>
      </c>
    </row>
    <row r="488" spans="1:11">
      <c r="A488" s="7" t="s">
        <v>26</v>
      </c>
      <c r="B488">
        <v>2025</v>
      </c>
      <c r="C488" t="s">
        <v>65</v>
      </c>
      <c r="D488" s="318" t="s">
        <v>218</v>
      </c>
      <c r="E488" s="179">
        <v>3.5000000000000003E-2</v>
      </c>
      <c r="F488" t="s">
        <v>82</v>
      </c>
      <c r="G488">
        <v>24</v>
      </c>
      <c r="H488" t="s">
        <v>219</v>
      </c>
      <c r="I488" t="s">
        <v>470</v>
      </c>
      <c r="J488" s="24" t="s">
        <v>130</v>
      </c>
      <c r="K488" t="s">
        <v>223</v>
      </c>
    </row>
    <row r="489" spans="1:11">
      <c r="A489" s="7" t="s">
        <v>27</v>
      </c>
      <c r="B489">
        <v>2025</v>
      </c>
      <c r="C489" t="s">
        <v>65</v>
      </c>
      <c r="D489" s="318" t="s">
        <v>218</v>
      </c>
      <c r="E489" s="179">
        <v>5.2000000000000005E-2</v>
      </c>
      <c r="F489" t="s">
        <v>82</v>
      </c>
      <c r="G489">
        <v>7</v>
      </c>
      <c r="H489" t="s">
        <v>219</v>
      </c>
      <c r="I489" t="s">
        <v>470</v>
      </c>
      <c r="J489" s="24" t="s">
        <v>130</v>
      </c>
      <c r="K489" t="s">
        <v>223</v>
      </c>
    </row>
    <row r="490" spans="1:11">
      <c r="A490" s="7" t="s">
        <v>28</v>
      </c>
      <c r="B490">
        <v>2025</v>
      </c>
      <c r="C490" t="s">
        <v>65</v>
      </c>
      <c r="D490" s="318" t="s">
        <v>218</v>
      </c>
      <c r="E490" s="179">
        <v>3.5000000000000003E-2</v>
      </c>
      <c r="F490" t="s">
        <v>82</v>
      </c>
      <c r="G490">
        <v>25</v>
      </c>
      <c r="H490" t="s">
        <v>219</v>
      </c>
      <c r="I490" t="s">
        <v>470</v>
      </c>
      <c r="J490" s="24" t="s">
        <v>130</v>
      </c>
      <c r="K490" t="s">
        <v>223</v>
      </c>
    </row>
    <row r="491" spans="1:11">
      <c r="A491" s="7" t="s">
        <v>29</v>
      </c>
      <c r="B491">
        <v>2025</v>
      </c>
      <c r="C491" t="s">
        <v>65</v>
      </c>
      <c r="D491" s="318" t="s">
        <v>218</v>
      </c>
      <c r="E491" s="179">
        <v>0.02</v>
      </c>
      <c r="F491" t="s">
        <v>82</v>
      </c>
      <c r="G491">
        <v>42</v>
      </c>
      <c r="H491" t="s">
        <v>219</v>
      </c>
      <c r="I491" t="s">
        <v>470</v>
      </c>
      <c r="J491" s="24" t="s">
        <v>130</v>
      </c>
      <c r="K491" t="s">
        <v>223</v>
      </c>
    </row>
    <row r="492" spans="1:11">
      <c r="A492" s="7" t="s">
        <v>30</v>
      </c>
      <c r="B492">
        <v>2025</v>
      </c>
      <c r="C492" t="s">
        <v>65</v>
      </c>
      <c r="D492" s="318" t="s">
        <v>218</v>
      </c>
      <c r="E492" s="179">
        <v>2.7999999999999997E-2</v>
      </c>
      <c r="F492" t="s">
        <v>82</v>
      </c>
      <c r="G492">
        <v>39</v>
      </c>
      <c r="H492" t="s">
        <v>219</v>
      </c>
      <c r="I492" t="s">
        <v>470</v>
      </c>
      <c r="J492" s="24" t="s">
        <v>130</v>
      </c>
      <c r="K492" t="s">
        <v>223</v>
      </c>
    </row>
    <row r="493" spans="1:11">
      <c r="A493" s="7" t="s">
        <v>31</v>
      </c>
      <c r="B493">
        <v>2025</v>
      </c>
      <c r="C493" t="s">
        <v>65</v>
      </c>
      <c r="D493" s="318" t="s">
        <v>218</v>
      </c>
      <c r="E493" s="179">
        <v>5.7000000000000002E-2</v>
      </c>
      <c r="F493" t="s">
        <v>82</v>
      </c>
      <c r="G493">
        <v>4</v>
      </c>
      <c r="H493" t="s">
        <v>219</v>
      </c>
      <c r="I493" t="s">
        <v>470</v>
      </c>
      <c r="J493" s="24" t="s">
        <v>130</v>
      </c>
      <c r="K493" t="s">
        <v>223</v>
      </c>
    </row>
    <row r="494" spans="1:11">
      <c r="A494" s="7" t="s">
        <v>32</v>
      </c>
      <c r="B494">
        <v>2025</v>
      </c>
      <c r="C494" t="s">
        <v>65</v>
      </c>
      <c r="D494" s="318" t="s">
        <v>218</v>
      </c>
      <c r="E494" s="179">
        <v>0.04</v>
      </c>
      <c r="F494" t="s">
        <v>82</v>
      </c>
      <c r="G494">
        <v>16</v>
      </c>
      <c r="H494" t="s">
        <v>219</v>
      </c>
      <c r="I494" t="s">
        <v>470</v>
      </c>
      <c r="J494" s="24" t="s">
        <v>130</v>
      </c>
      <c r="K494" t="s">
        <v>223</v>
      </c>
    </row>
    <row r="495" spans="1:11">
      <c r="A495" s="7" t="s">
        <v>33</v>
      </c>
      <c r="B495">
        <v>2025</v>
      </c>
      <c r="C495" t="s">
        <v>65</v>
      </c>
      <c r="D495" s="318" t="s">
        <v>218</v>
      </c>
      <c r="E495" s="179">
        <v>3.7000000000000005E-2</v>
      </c>
      <c r="F495" t="s">
        <v>82</v>
      </c>
      <c r="G495">
        <v>18</v>
      </c>
      <c r="H495" t="s">
        <v>219</v>
      </c>
      <c r="I495" t="s">
        <v>470</v>
      </c>
      <c r="J495" s="24" t="s">
        <v>130</v>
      </c>
      <c r="K495" t="s">
        <v>223</v>
      </c>
    </row>
    <row r="496" spans="1:11">
      <c r="A496" s="7" t="s">
        <v>34</v>
      </c>
      <c r="B496">
        <v>2025</v>
      </c>
      <c r="C496" t="s">
        <v>65</v>
      </c>
      <c r="D496" s="318" t="s">
        <v>218</v>
      </c>
      <c r="E496" s="179">
        <v>7.2999999999999995E-2</v>
      </c>
      <c r="F496" t="s">
        <v>82</v>
      </c>
      <c r="G496">
        <v>1</v>
      </c>
      <c r="H496" t="s">
        <v>219</v>
      </c>
      <c r="I496" t="s">
        <v>470</v>
      </c>
      <c r="J496" s="24" t="s">
        <v>130</v>
      </c>
      <c r="K496" t="s">
        <v>223</v>
      </c>
    </row>
    <row r="497" spans="1:11">
      <c r="A497" s="7" t="s">
        <v>35</v>
      </c>
      <c r="B497">
        <v>2025</v>
      </c>
      <c r="C497" t="s">
        <v>65</v>
      </c>
      <c r="D497" s="318" t="s">
        <v>218</v>
      </c>
      <c r="E497" s="179">
        <v>3.9E-2</v>
      </c>
      <c r="F497" t="s">
        <v>82</v>
      </c>
      <c r="G497">
        <v>17</v>
      </c>
      <c r="H497" t="s">
        <v>219</v>
      </c>
      <c r="I497" t="s">
        <v>470</v>
      </c>
      <c r="J497" s="24" t="s">
        <v>130</v>
      </c>
      <c r="K497" t="s">
        <v>223</v>
      </c>
    </row>
    <row r="498" spans="1:11">
      <c r="A498" s="7" t="s">
        <v>36</v>
      </c>
      <c r="B498">
        <v>2025</v>
      </c>
      <c r="C498" t="s">
        <v>65</v>
      </c>
      <c r="D498" s="318" t="s">
        <v>218</v>
      </c>
      <c r="E498" s="179">
        <v>3.6000000000000004E-2</v>
      </c>
      <c r="F498" t="s">
        <v>82</v>
      </c>
      <c r="G498">
        <v>20</v>
      </c>
      <c r="H498" t="s">
        <v>219</v>
      </c>
      <c r="I498" t="s">
        <v>470</v>
      </c>
      <c r="J498" s="24" t="s">
        <v>130</v>
      </c>
      <c r="K498" t="s">
        <v>223</v>
      </c>
    </row>
    <row r="499" spans="1:11">
      <c r="A499" s="7" t="s">
        <v>37</v>
      </c>
      <c r="B499">
        <v>2025</v>
      </c>
      <c r="C499" t="s">
        <v>65</v>
      </c>
      <c r="D499" s="318" t="s">
        <v>218</v>
      </c>
      <c r="E499" s="179">
        <v>3.1E-2</v>
      </c>
      <c r="F499" t="s">
        <v>82</v>
      </c>
      <c r="G499">
        <v>36</v>
      </c>
      <c r="H499" t="s">
        <v>219</v>
      </c>
      <c r="I499" t="s">
        <v>470</v>
      </c>
      <c r="J499" s="24" t="s">
        <v>130</v>
      </c>
      <c r="K499" t="s">
        <v>223</v>
      </c>
    </row>
    <row r="500" spans="1:11">
      <c r="A500" s="7" t="s">
        <v>38</v>
      </c>
      <c r="B500">
        <v>2025</v>
      </c>
      <c r="C500" t="s">
        <v>65</v>
      </c>
      <c r="D500" s="318" t="s">
        <v>218</v>
      </c>
      <c r="E500" s="179">
        <v>4.0999999999999995E-2</v>
      </c>
      <c r="F500" t="s">
        <v>82</v>
      </c>
      <c r="G500">
        <v>14</v>
      </c>
      <c r="H500" t="s">
        <v>219</v>
      </c>
      <c r="I500" t="s">
        <v>470</v>
      </c>
      <c r="J500" s="24" t="s">
        <v>130</v>
      </c>
      <c r="K500" t="s">
        <v>223</v>
      </c>
    </row>
    <row r="501" spans="1:11">
      <c r="A501" s="7" t="s">
        <v>39</v>
      </c>
      <c r="B501">
        <v>2025</v>
      </c>
      <c r="C501" t="s">
        <v>65</v>
      </c>
      <c r="D501" s="318" t="s">
        <v>218</v>
      </c>
      <c r="E501" s="179">
        <v>5.0000000000000001E-3</v>
      </c>
      <c r="F501" t="s">
        <v>82</v>
      </c>
      <c r="G501">
        <v>47</v>
      </c>
      <c r="H501" t="s">
        <v>219</v>
      </c>
      <c r="I501" t="s">
        <v>470</v>
      </c>
      <c r="J501" s="24" t="s">
        <v>130</v>
      </c>
      <c r="K501" t="s">
        <v>223</v>
      </c>
    </row>
    <row r="502" spans="1:11">
      <c r="A502" s="7" t="s">
        <v>40</v>
      </c>
      <c r="B502">
        <v>2025</v>
      </c>
      <c r="C502" t="s">
        <v>65</v>
      </c>
      <c r="D502" s="318" t="s">
        <v>218</v>
      </c>
      <c r="E502" s="179">
        <v>3.4000000000000002E-2</v>
      </c>
      <c r="F502" t="s">
        <v>82</v>
      </c>
      <c r="G502">
        <v>27</v>
      </c>
      <c r="H502" t="s">
        <v>219</v>
      </c>
      <c r="I502" t="s">
        <v>470</v>
      </c>
      <c r="J502" s="24" t="s">
        <v>130</v>
      </c>
      <c r="K502" t="s">
        <v>223</v>
      </c>
    </row>
    <row r="503" spans="1:11">
      <c r="A503" s="7" t="s">
        <v>41</v>
      </c>
      <c r="B503">
        <v>2025</v>
      </c>
      <c r="C503" t="s">
        <v>65</v>
      </c>
      <c r="D503" s="318" t="s">
        <v>218</v>
      </c>
      <c r="E503" s="179">
        <v>5.2000000000000005E-2</v>
      </c>
      <c r="F503" t="s">
        <v>82</v>
      </c>
      <c r="G503">
        <v>6</v>
      </c>
      <c r="H503" t="s">
        <v>219</v>
      </c>
      <c r="I503" t="s">
        <v>470</v>
      </c>
      <c r="J503" s="24" t="s">
        <v>130</v>
      </c>
      <c r="K503" t="s">
        <v>223</v>
      </c>
    </row>
    <row r="504" spans="1:11">
      <c r="A504" s="7" t="s">
        <v>42</v>
      </c>
      <c r="B504">
        <v>2025</v>
      </c>
      <c r="C504" t="s">
        <v>65</v>
      </c>
      <c r="D504" s="318" t="s">
        <v>218</v>
      </c>
      <c r="E504" s="179">
        <v>3.1E-2</v>
      </c>
      <c r="F504" t="s">
        <v>82</v>
      </c>
      <c r="G504">
        <v>35</v>
      </c>
      <c r="H504" t="s">
        <v>219</v>
      </c>
      <c r="I504" t="s">
        <v>470</v>
      </c>
      <c r="J504" s="24" t="s">
        <v>130</v>
      </c>
      <c r="K504" t="s">
        <v>223</v>
      </c>
    </row>
    <row r="505" spans="1:11">
      <c r="A505" s="7" t="s">
        <v>43</v>
      </c>
      <c r="B505">
        <v>2025</v>
      </c>
      <c r="C505" t="s">
        <v>65</v>
      </c>
      <c r="D505" s="318" t="s">
        <v>218</v>
      </c>
      <c r="E505" s="179">
        <v>6.8000000000000005E-2</v>
      </c>
      <c r="F505" t="s">
        <v>82</v>
      </c>
      <c r="G505">
        <v>2</v>
      </c>
      <c r="H505" t="s">
        <v>219</v>
      </c>
      <c r="I505" t="s">
        <v>470</v>
      </c>
      <c r="J505" s="24" t="s">
        <v>130</v>
      </c>
      <c r="K505" t="s">
        <v>223</v>
      </c>
    </row>
    <row r="506" spans="1:11">
      <c r="A506" s="7" t="s">
        <v>44</v>
      </c>
      <c r="B506">
        <v>2025</v>
      </c>
      <c r="C506" t="s">
        <v>65</v>
      </c>
      <c r="D506" s="318" t="s">
        <v>218</v>
      </c>
      <c r="E506" s="179">
        <v>3.2000000000000001E-2</v>
      </c>
      <c r="F506" t="s">
        <v>82</v>
      </c>
      <c r="G506">
        <v>31</v>
      </c>
      <c r="H506" t="s">
        <v>219</v>
      </c>
      <c r="I506" t="s">
        <v>470</v>
      </c>
      <c r="J506" s="24" t="s">
        <v>130</v>
      </c>
      <c r="K506" t="s">
        <v>223</v>
      </c>
    </row>
    <row r="507" spans="1:11">
      <c r="A507" s="7" t="s">
        <v>45</v>
      </c>
      <c r="B507">
        <v>2025</v>
      </c>
      <c r="C507" t="s">
        <v>65</v>
      </c>
      <c r="D507" s="318" t="s">
        <v>218</v>
      </c>
      <c r="E507" s="179">
        <v>2.1000000000000001E-2</v>
      </c>
      <c r="F507" t="s">
        <v>82</v>
      </c>
      <c r="G507">
        <v>41</v>
      </c>
      <c r="H507" t="s">
        <v>219</v>
      </c>
      <c r="I507" t="s">
        <v>470</v>
      </c>
      <c r="J507" s="24" t="s">
        <v>130</v>
      </c>
      <c r="K507" t="s">
        <v>223</v>
      </c>
    </row>
    <row r="508" spans="1:11">
      <c r="A508" s="7" t="s">
        <v>46</v>
      </c>
      <c r="B508">
        <v>2025</v>
      </c>
      <c r="C508" t="s">
        <v>65</v>
      </c>
      <c r="D508" s="318" t="s">
        <v>218</v>
      </c>
      <c r="E508" s="179">
        <v>1.7000000000000001E-2</v>
      </c>
      <c r="F508" t="s">
        <v>82</v>
      </c>
      <c r="G508">
        <v>44</v>
      </c>
      <c r="H508" t="s">
        <v>219</v>
      </c>
      <c r="I508" t="s">
        <v>470</v>
      </c>
      <c r="J508" s="24" t="s">
        <v>130</v>
      </c>
      <c r="K508" t="s">
        <v>223</v>
      </c>
    </row>
    <row r="509" spans="1:11">
      <c r="A509" s="7" t="s">
        <v>47</v>
      </c>
      <c r="B509">
        <v>2025</v>
      </c>
      <c r="C509" t="s">
        <v>65</v>
      </c>
      <c r="D509" s="318" t="s">
        <v>218</v>
      </c>
      <c r="E509" s="179">
        <v>3.4000000000000002E-2</v>
      </c>
      <c r="F509" t="s">
        <v>82</v>
      </c>
      <c r="G509">
        <v>28</v>
      </c>
      <c r="H509" t="s">
        <v>219</v>
      </c>
      <c r="I509" t="s">
        <v>470</v>
      </c>
      <c r="J509" s="24" t="s">
        <v>130</v>
      </c>
      <c r="K509" t="s">
        <v>223</v>
      </c>
    </row>
    <row r="510" spans="1:11">
      <c r="A510" s="7" t="s">
        <v>48</v>
      </c>
      <c r="B510">
        <v>2025</v>
      </c>
      <c r="C510" t="s">
        <v>65</v>
      </c>
      <c r="D510" s="318" t="s">
        <v>218</v>
      </c>
      <c r="E510" s="179">
        <v>4.0999999999999995E-2</v>
      </c>
      <c r="F510" t="s">
        <v>82</v>
      </c>
      <c r="G510">
        <v>13</v>
      </c>
      <c r="H510" t="s">
        <v>219</v>
      </c>
      <c r="I510" t="s">
        <v>470</v>
      </c>
      <c r="J510" s="24" t="s">
        <v>130</v>
      </c>
      <c r="K510" t="s">
        <v>223</v>
      </c>
    </row>
    <row r="511" spans="1:11">
      <c r="A511" s="7" t="s">
        <v>49</v>
      </c>
      <c r="B511">
        <v>2025</v>
      </c>
      <c r="C511" t="s">
        <v>65</v>
      </c>
      <c r="D511" s="318" t="s">
        <v>218</v>
      </c>
      <c r="E511" s="179">
        <v>3.6000000000000004E-2</v>
      </c>
      <c r="F511" t="s">
        <v>82</v>
      </c>
      <c r="G511">
        <v>22</v>
      </c>
      <c r="H511" t="s">
        <v>219</v>
      </c>
      <c r="I511" t="s">
        <v>470</v>
      </c>
      <c r="J511" s="24" t="s">
        <v>130</v>
      </c>
      <c r="K511" t="s">
        <v>223</v>
      </c>
    </row>
    <row r="512" spans="1:11">
      <c r="A512" s="7" t="s">
        <v>50</v>
      </c>
      <c r="B512">
        <v>2025</v>
      </c>
      <c r="C512" t="s">
        <v>65</v>
      </c>
      <c r="D512" s="318" t="s">
        <v>218</v>
      </c>
      <c r="E512" s="179">
        <v>5.2999999999999999E-2</v>
      </c>
      <c r="F512" t="s">
        <v>82</v>
      </c>
      <c r="G512">
        <v>5</v>
      </c>
      <c r="H512" t="s">
        <v>219</v>
      </c>
      <c r="I512" t="s">
        <v>470</v>
      </c>
      <c r="J512" s="24" t="s">
        <v>130</v>
      </c>
      <c r="K512" t="s">
        <v>223</v>
      </c>
    </row>
    <row r="513" spans="1:12">
      <c r="A513" s="7" t="s">
        <v>0</v>
      </c>
      <c r="B513">
        <v>2025</v>
      </c>
      <c r="C513" t="s">
        <v>56</v>
      </c>
      <c r="D513" s="26" t="s">
        <v>232</v>
      </c>
      <c r="E513" s="87">
        <v>371500</v>
      </c>
      <c r="F513" t="s">
        <v>82</v>
      </c>
      <c r="G513">
        <v>26</v>
      </c>
      <c r="H513" t="s">
        <v>79</v>
      </c>
      <c r="I513" s="21" t="s">
        <v>484</v>
      </c>
      <c r="J513" s="24" t="s">
        <v>203</v>
      </c>
      <c r="K513" t="s">
        <v>236</v>
      </c>
      <c r="L513" s="24" t="s">
        <v>125</v>
      </c>
    </row>
    <row r="514" spans="1:12">
      <c r="A514" s="7" t="s">
        <v>1</v>
      </c>
      <c r="B514">
        <v>2025</v>
      </c>
      <c r="C514" t="s">
        <v>56</v>
      </c>
      <c r="D514" s="26" t="s">
        <v>232</v>
      </c>
      <c r="E514" s="87">
        <v>55500</v>
      </c>
      <c r="F514" t="s">
        <v>82</v>
      </c>
      <c r="G514">
        <v>49</v>
      </c>
      <c r="H514" t="s">
        <v>79</v>
      </c>
      <c r="I514" s="21" t="s">
        <v>484</v>
      </c>
      <c r="J514" s="24" t="s">
        <v>203</v>
      </c>
      <c r="K514" t="s">
        <v>236</v>
      </c>
      <c r="L514" s="24" t="s">
        <v>125</v>
      </c>
    </row>
    <row r="515" spans="1:12">
      <c r="A515" s="7" t="s">
        <v>2</v>
      </c>
      <c r="B515">
        <v>2025</v>
      </c>
      <c r="C515" t="s">
        <v>56</v>
      </c>
      <c r="D515" s="26" t="s">
        <v>232</v>
      </c>
      <c r="E515" s="87">
        <v>600800</v>
      </c>
      <c r="F515" t="s">
        <v>82</v>
      </c>
      <c r="G515">
        <v>16</v>
      </c>
      <c r="H515" t="s">
        <v>79</v>
      </c>
      <c r="I515" s="21" t="s">
        <v>484</v>
      </c>
      <c r="J515" s="24" t="s">
        <v>203</v>
      </c>
      <c r="K515" t="s">
        <v>236</v>
      </c>
      <c r="L515" s="24" t="s">
        <v>125</v>
      </c>
    </row>
    <row r="516" spans="1:12">
      <c r="A516" s="7" t="s">
        <v>3</v>
      </c>
      <c r="B516">
        <v>2025</v>
      </c>
      <c r="C516" t="s">
        <v>56</v>
      </c>
      <c r="D516" s="26" t="s">
        <v>232</v>
      </c>
      <c r="E516" s="87">
        <v>218800</v>
      </c>
      <c r="F516" t="s">
        <v>82</v>
      </c>
      <c r="G516">
        <v>32</v>
      </c>
      <c r="H516" t="s">
        <v>79</v>
      </c>
      <c r="I516" s="21" t="s">
        <v>484</v>
      </c>
      <c r="J516" s="24" t="s">
        <v>203</v>
      </c>
      <c r="K516" t="s">
        <v>236</v>
      </c>
      <c r="L516" s="24" t="s">
        <v>125</v>
      </c>
    </row>
    <row r="517" spans="1:12">
      <c r="A517" s="7" t="s">
        <v>4</v>
      </c>
      <c r="B517">
        <v>2025</v>
      </c>
      <c r="C517" t="s">
        <v>56</v>
      </c>
      <c r="D517" s="26" t="s">
        <v>232</v>
      </c>
      <c r="E517" s="87">
        <v>3091400</v>
      </c>
      <c r="F517" t="s">
        <v>82</v>
      </c>
      <c r="G517">
        <v>1</v>
      </c>
      <c r="H517" t="s">
        <v>79</v>
      </c>
      <c r="I517" s="21" t="s">
        <v>484</v>
      </c>
      <c r="J517" s="24" t="s">
        <v>203</v>
      </c>
      <c r="K517" t="s">
        <v>236</v>
      </c>
      <c r="L517" s="24" t="s">
        <v>125</v>
      </c>
    </row>
    <row r="518" spans="1:12">
      <c r="A518" s="7" t="s">
        <v>5</v>
      </c>
      <c r="B518">
        <v>2025</v>
      </c>
      <c r="C518" t="s">
        <v>56</v>
      </c>
      <c r="D518" s="26" t="s">
        <v>232</v>
      </c>
      <c r="E518" s="87">
        <v>548200</v>
      </c>
      <c r="F518" t="s">
        <v>82</v>
      </c>
      <c r="G518">
        <v>18</v>
      </c>
      <c r="H518" t="s">
        <v>79</v>
      </c>
      <c r="I518" s="21" t="s">
        <v>484</v>
      </c>
      <c r="J518" s="24" t="s">
        <v>203</v>
      </c>
      <c r="K518" t="s">
        <v>236</v>
      </c>
      <c r="L518" s="24" t="s">
        <v>125</v>
      </c>
    </row>
    <row r="519" spans="1:12">
      <c r="A519" s="7" t="s">
        <v>6</v>
      </c>
      <c r="B519">
        <v>2025</v>
      </c>
      <c r="C519" t="s">
        <v>56</v>
      </c>
      <c r="D519" s="26" t="s">
        <v>232</v>
      </c>
      <c r="E519" s="87">
        <v>312300</v>
      </c>
      <c r="F519" t="s">
        <v>82</v>
      </c>
      <c r="G519">
        <v>29</v>
      </c>
      <c r="H519" t="s">
        <v>79</v>
      </c>
      <c r="I519" s="21" t="s">
        <v>484</v>
      </c>
      <c r="J519" s="24" t="s">
        <v>203</v>
      </c>
      <c r="K519" t="s">
        <v>236</v>
      </c>
      <c r="L519" s="24" t="s">
        <v>125</v>
      </c>
    </row>
    <row r="520" spans="1:12">
      <c r="A520" s="7" t="s">
        <v>7</v>
      </c>
      <c r="B520">
        <v>2025</v>
      </c>
      <c r="C520" t="s">
        <v>56</v>
      </c>
      <c r="D520" s="26" t="s">
        <v>232</v>
      </c>
      <c r="E520" s="87">
        <v>95000</v>
      </c>
      <c r="F520" t="s">
        <v>82</v>
      </c>
      <c r="G520">
        <v>45</v>
      </c>
      <c r="H520" t="s">
        <v>79</v>
      </c>
      <c r="I520" s="21" t="s">
        <v>484</v>
      </c>
      <c r="J520" s="24" t="s">
        <v>203</v>
      </c>
      <c r="K520" t="s">
        <v>236</v>
      </c>
      <c r="L520" s="24" t="s">
        <v>125</v>
      </c>
    </row>
    <row r="521" spans="1:12">
      <c r="A521" s="7" t="s">
        <v>8</v>
      </c>
      <c r="B521">
        <v>2025</v>
      </c>
      <c r="C521" t="s">
        <v>56</v>
      </c>
      <c r="D521" s="26" t="s">
        <v>232</v>
      </c>
      <c r="E521" s="87">
        <v>35800</v>
      </c>
      <c r="F521" t="s">
        <v>82</v>
      </c>
      <c r="G521">
        <v>50</v>
      </c>
      <c r="H521" t="s">
        <v>79</v>
      </c>
      <c r="I521" s="21" t="s">
        <v>484</v>
      </c>
      <c r="J521" s="24" t="s">
        <v>203</v>
      </c>
      <c r="K521" t="s">
        <v>236</v>
      </c>
      <c r="L521" s="24" t="s">
        <v>125</v>
      </c>
    </row>
    <row r="522" spans="1:12">
      <c r="A522" s="7" t="s">
        <v>9</v>
      </c>
      <c r="B522">
        <v>2025</v>
      </c>
      <c r="C522" t="s">
        <v>56</v>
      </c>
      <c r="D522" s="26" t="s">
        <v>232</v>
      </c>
      <c r="E522" s="87">
        <v>2240300</v>
      </c>
      <c r="F522" t="s">
        <v>82</v>
      </c>
      <c r="G522">
        <v>3</v>
      </c>
      <c r="H522" t="s">
        <v>79</v>
      </c>
      <c r="I522" s="21" t="s">
        <v>484</v>
      </c>
      <c r="J522" s="24" t="s">
        <v>203</v>
      </c>
      <c r="K522" t="s">
        <v>236</v>
      </c>
      <c r="L522" s="24" t="s">
        <v>125</v>
      </c>
    </row>
    <row r="523" spans="1:12">
      <c r="A523" s="7" t="s">
        <v>10</v>
      </c>
      <c r="B523">
        <v>2025</v>
      </c>
      <c r="C523" t="s">
        <v>56</v>
      </c>
      <c r="D523" s="26" t="s">
        <v>232</v>
      </c>
      <c r="E523" s="87">
        <v>933200</v>
      </c>
      <c r="F523" t="s">
        <v>82</v>
      </c>
      <c r="G523">
        <v>9</v>
      </c>
      <c r="H523" t="s">
        <v>79</v>
      </c>
      <c r="I523" s="21" t="s">
        <v>484</v>
      </c>
      <c r="J523" s="24" t="s">
        <v>203</v>
      </c>
      <c r="K523" t="s">
        <v>236</v>
      </c>
      <c r="L523" s="24" t="s">
        <v>125</v>
      </c>
    </row>
    <row r="524" spans="1:12">
      <c r="A524" s="7" t="s">
        <v>11</v>
      </c>
      <c r="B524">
        <v>2025</v>
      </c>
      <c r="C524" t="s">
        <v>56</v>
      </c>
      <c r="D524" s="26" t="s">
        <v>232</v>
      </c>
      <c r="E524" s="87">
        <v>142500</v>
      </c>
      <c r="F524" t="s">
        <v>82</v>
      </c>
      <c r="G524">
        <v>38</v>
      </c>
      <c r="H524" t="s">
        <v>79</v>
      </c>
      <c r="I524" s="21" t="s">
        <v>484</v>
      </c>
      <c r="J524" s="24" t="s">
        <v>203</v>
      </c>
      <c r="K524" t="s">
        <v>236</v>
      </c>
      <c r="L524" s="24" t="s">
        <v>125</v>
      </c>
    </row>
    <row r="525" spans="1:12">
      <c r="A525" s="7" t="s">
        <v>12</v>
      </c>
      <c r="B525">
        <v>2025</v>
      </c>
      <c r="C525" t="s">
        <v>56</v>
      </c>
      <c r="D525" s="26" t="s">
        <v>232</v>
      </c>
      <c r="E525" s="87">
        <v>187600</v>
      </c>
      <c r="F525" t="s">
        <v>82</v>
      </c>
      <c r="G525">
        <v>34</v>
      </c>
      <c r="H525" t="s">
        <v>79</v>
      </c>
      <c r="I525" s="21" t="s">
        <v>484</v>
      </c>
      <c r="J525" s="24" t="s">
        <v>203</v>
      </c>
      <c r="K525" t="s">
        <v>236</v>
      </c>
      <c r="L525" s="24" t="s">
        <v>125</v>
      </c>
    </row>
    <row r="526" spans="1:12">
      <c r="A526" s="7" t="s">
        <v>13</v>
      </c>
      <c r="B526">
        <v>2025</v>
      </c>
      <c r="C526" t="s">
        <v>56</v>
      </c>
      <c r="D526" s="26" t="s">
        <v>232</v>
      </c>
      <c r="E526" s="87">
        <v>831400</v>
      </c>
      <c r="F526" t="s">
        <v>82</v>
      </c>
      <c r="G526">
        <v>11</v>
      </c>
      <c r="H526" t="s">
        <v>79</v>
      </c>
      <c r="I526" s="21" t="s">
        <v>484</v>
      </c>
      <c r="J526" s="24" t="s">
        <v>203</v>
      </c>
      <c r="K526" t="s">
        <v>236</v>
      </c>
      <c r="L526" s="24" t="s">
        <v>125</v>
      </c>
    </row>
    <row r="527" spans="1:12">
      <c r="A527" s="7" t="s">
        <v>14</v>
      </c>
      <c r="B527">
        <v>2025</v>
      </c>
      <c r="C527" t="s">
        <v>56</v>
      </c>
      <c r="D527" s="26" t="s">
        <v>232</v>
      </c>
      <c r="E527" s="87">
        <v>620500</v>
      </c>
      <c r="F527" t="s">
        <v>82</v>
      </c>
      <c r="G527">
        <v>15</v>
      </c>
      <c r="H527" t="s">
        <v>79</v>
      </c>
      <c r="I527" s="21" t="s">
        <v>484</v>
      </c>
      <c r="J527" s="24" t="s">
        <v>203</v>
      </c>
      <c r="K527" t="s">
        <v>236</v>
      </c>
      <c r="L527" s="24" t="s">
        <v>125</v>
      </c>
    </row>
    <row r="528" spans="1:12">
      <c r="A528" s="7" t="s">
        <v>15</v>
      </c>
      <c r="B528">
        <v>2025</v>
      </c>
      <c r="C528" t="s">
        <v>56</v>
      </c>
      <c r="D528" s="26" t="s">
        <v>232</v>
      </c>
      <c r="E528" s="87">
        <v>182000</v>
      </c>
      <c r="F528" t="s">
        <v>82</v>
      </c>
      <c r="G528">
        <v>35</v>
      </c>
      <c r="H528" t="s">
        <v>79</v>
      </c>
      <c r="I528" s="21" t="s">
        <v>484</v>
      </c>
      <c r="J528" s="24" t="s">
        <v>203</v>
      </c>
      <c r="K528" t="s">
        <v>236</v>
      </c>
      <c r="L528" s="24" t="s">
        <v>125</v>
      </c>
    </row>
    <row r="529" spans="1:12">
      <c r="A529" s="7" t="s">
        <v>16</v>
      </c>
      <c r="B529">
        <v>2025</v>
      </c>
      <c r="C529" t="s">
        <v>56</v>
      </c>
      <c r="D529" s="26" t="s">
        <v>232</v>
      </c>
      <c r="E529" s="87">
        <v>182000</v>
      </c>
      <c r="F529" t="s">
        <v>82</v>
      </c>
      <c r="G529">
        <v>35</v>
      </c>
      <c r="H529" t="s">
        <v>79</v>
      </c>
      <c r="I529" s="21" t="s">
        <v>484</v>
      </c>
      <c r="J529" s="24" t="s">
        <v>203</v>
      </c>
      <c r="K529" t="s">
        <v>236</v>
      </c>
      <c r="L529" s="24" t="s">
        <v>125</v>
      </c>
    </row>
    <row r="530" spans="1:12">
      <c r="A530" s="7" t="s">
        <v>17</v>
      </c>
      <c r="B530">
        <v>2025</v>
      </c>
      <c r="C530" t="s">
        <v>56</v>
      </c>
      <c r="D530" s="26" t="s">
        <v>232</v>
      </c>
      <c r="E530" s="87">
        <v>398199.99999999977</v>
      </c>
      <c r="F530" t="s">
        <v>82</v>
      </c>
      <c r="G530">
        <v>25</v>
      </c>
      <c r="H530" t="s">
        <v>79</v>
      </c>
      <c r="I530" s="21" t="s">
        <v>484</v>
      </c>
      <c r="J530" s="24" t="s">
        <v>203</v>
      </c>
      <c r="K530" t="s">
        <v>236</v>
      </c>
      <c r="L530" s="24" t="s">
        <v>125</v>
      </c>
    </row>
    <row r="531" spans="1:12">
      <c r="A531" s="7" t="s">
        <v>18</v>
      </c>
      <c r="B531">
        <v>2025</v>
      </c>
      <c r="C531" t="s">
        <v>56</v>
      </c>
      <c r="D531" s="26" t="s">
        <v>232</v>
      </c>
      <c r="E531" s="87">
        <v>295900</v>
      </c>
      <c r="F531" t="s">
        <v>82</v>
      </c>
      <c r="G531">
        <v>30</v>
      </c>
      <c r="H531" t="s">
        <v>79</v>
      </c>
      <c r="I531" s="21" t="s">
        <v>484</v>
      </c>
      <c r="J531" s="24" t="s">
        <v>203</v>
      </c>
      <c r="K531" t="s">
        <v>236</v>
      </c>
      <c r="L531" s="24" t="s">
        <v>125</v>
      </c>
    </row>
    <row r="532" spans="1:12">
      <c r="A532" s="7" t="s">
        <v>19</v>
      </c>
      <c r="B532">
        <v>2025</v>
      </c>
      <c r="C532" t="s">
        <v>56</v>
      </c>
      <c r="D532" s="26" t="s">
        <v>232</v>
      </c>
      <c r="E532" s="87">
        <v>112500</v>
      </c>
      <c r="F532" t="s">
        <v>82</v>
      </c>
      <c r="G532">
        <v>42</v>
      </c>
      <c r="H532" t="s">
        <v>79</v>
      </c>
      <c r="I532" s="21" t="s">
        <v>484</v>
      </c>
      <c r="J532" s="24" t="s">
        <v>203</v>
      </c>
      <c r="K532" t="s">
        <v>236</v>
      </c>
      <c r="L532" s="24" t="s">
        <v>125</v>
      </c>
    </row>
    <row r="533" spans="1:12">
      <c r="A533" s="7" t="s">
        <v>20</v>
      </c>
      <c r="B533">
        <v>2025</v>
      </c>
      <c r="C533" t="s">
        <v>56</v>
      </c>
      <c r="D533" s="26" t="s">
        <v>232</v>
      </c>
      <c r="E533" s="87">
        <v>444600</v>
      </c>
      <c r="F533" t="s">
        <v>82</v>
      </c>
      <c r="G533">
        <v>24</v>
      </c>
      <c r="H533" t="s">
        <v>79</v>
      </c>
      <c r="I533" s="21" t="s">
        <v>484</v>
      </c>
      <c r="J533" s="24" t="s">
        <v>203</v>
      </c>
      <c r="K533" t="s">
        <v>236</v>
      </c>
      <c r="L533" s="24" t="s">
        <v>125</v>
      </c>
    </row>
    <row r="534" spans="1:12">
      <c r="A534" s="7" t="s">
        <v>21</v>
      </c>
      <c r="B534">
        <v>2025</v>
      </c>
      <c r="C534" t="s">
        <v>56</v>
      </c>
      <c r="D534" s="26" t="s">
        <v>232</v>
      </c>
      <c r="E534" s="87">
        <v>666700</v>
      </c>
      <c r="F534" t="s">
        <v>82</v>
      </c>
      <c r="G534">
        <v>13</v>
      </c>
      <c r="H534" t="s">
        <v>79</v>
      </c>
      <c r="I534" s="21" t="s">
        <v>484</v>
      </c>
      <c r="J534" s="24" t="s">
        <v>203</v>
      </c>
      <c r="K534" t="s">
        <v>236</v>
      </c>
      <c r="L534" s="24" t="s">
        <v>125</v>
      </c>
    </row>
    <row r="535" spans="1:12">
      <c r="A535" s="7" t="s">
        <v>22</v>
      </c>
      <c r="B535">
        <v>2025</v>
      </c>
      <c r="C535" t="s">
        <v>56</v>
      </c>
      <c r="D535" s="26" t="s">
        <v>232</v>
      </c>
      <c r="E535" s="87">
        <v>1140100</v>
      </c>
      <c r="F535" t="s">
        <v>82</v>
      </c>
      <c r="G535">
        <v>6</v>
      </c>
      <c r="H535" t="s">
        <v>79</v>
      </c>
      <c r="I535" s="21" t="s">
        <v>484</v>
      </c>
      <c r="J535" s="24" t="s">
        <v>203</v>
      </c>
      <c r="K535" t="s">
        <v>236</v>
      </c>
      <c r="L535" s="24" t="s">
        <v>125</v>
      </c>
    </row>
    <row r="536" spans="1:12">
      <c r="A536" s="7" t="s">
        <v>23</v>
      </c>
      <c r="B536">
        <v>2025</v>
      </c>
      <c r="C536" t="s">
        <v>56</v>
      </c>
      <c r="D536" s="26" t="s">
        <v>232</v>
      </c>
      <c r="E536" s="206">
        <v>474500</v>
      </c>
      <c r="F536" t="s">
        <v>82</v>
      </c>
      <c r="G536">
        <v>21</v>
      </c>
      <c r="H536" t="s">
        <v>79</v>
      </c>
      <c r="I536" s="21" t="s">
        <v>484</v>
      </c>
      <c r="J536" s="24" t="s">
        <v>203</v>
      </c>
      <c r="K536" t="s">
        <v>236</v>
      </c>
      <c r="L536" s="24" t="s">
        <v>125</v>
      </c>
    </row>
    <row r="537" spans="1:12">
      <c r="A537" s="7" t="s">
        <v>24</v>
      </c>
      <c r="B537">
        <v>2025</v>
      </c>
      <c r="C537" t="s">
        <v>56</v>
      </c>
      <c r="D537" s="26" t="s">
        <v>232</v>
      </c>
      <c r="E537" s="87">
        <v>193200</v>
      </c>
      <c r="F537" t="s">
        <v>82</v>
      </c>
      <c r="G537">
        <v>33</v>
      </c>
      <c r="H537" t="s">
        <v>79</v>
      </c>
      <c r="I537" s="21" t="s">
        <v>484</v>
      </c>
      <c r="J537" s="24" t="s">
        <v>203</v>
      </c>
      <c r="K537" t="s">
        <v>236</v>
      </c>
      <c r="L537" s="24" t="s">
        <v>125</v>
      </c>
    </row>
    <row r="538" spans="1:12">
      <c r="A538" s="7" t="s">
        <v>25</v>
      </c>
      <c r="B538">
        <v>2025</v>
      </c>
      <c r="C538" t="s">
        <v>56</v>
      </c>
      <c r="D538" s="26" t="s">
        <v>232</v>
      </c>
      <c r="E538" s="87">
        <v>452100</v>
      </c>
      <c r="F538" t="s">
        <v>82</v>
      </c>
      <c r="G538">
        <v>23</v>
      </c>
      <c r="H538" t="s">
        <v>79</v>
      </c>
      <c r="I538" s="21" t="s">
        <v>484</v>
      </c>
      <c r="J538" s="24" t="s">
        <v>203</v>
      </c>
      <c r="K538" t="s">
        <v>236</v>
      </c>
      <c r="L538" s="24" t="s">
        <v>125</v>
      </c>
    </row>
    <row r="539" spans="1:12">
      <c r="A539" s="7" t="s">
        <v>26</v>
      </c>
      <c r="B539">
        <v>2025</v>
      </c>
      <c r="C539" t="s">
        <v>56</v>
      </c>
      <c r="D539" s="26" t="s">
        <v>232</v>
      </c>
      <c r="E539" s="87">
        <v>104500</v>
      </c>
      <c r="F539" t="s">
        <v>82</v>
      </c>
      <c r="G539">
        <v>44</v>
      </c>
      <c r="H539" t="s">
        <v>79</v>
      </c>
      <c r="I539" s="21" t="s">
        <v>484</v>
      </c>
      <c r="J539" s="24" t="s">
        <v>203</v>
      </c>
      <c r="K539" t="s">
        <v>236</v>
      </c>
      <c r="L539" s="24" t="s">
        <v>125</v>
      </c>
    </row>
    <row r="540" spans="1:12">
      <c r="A540" s="7" t="s">
        <v>27</v>
      </c>
      <c r="B540">
        <v>2025</v>
      </c>
      <c r="C540" t="s">
        <v>56</v>
      </c>
      <c r="D540" s="26" t="s">
        <v>232</v>
      </c>
      <c r="E540" s="87">
        <v>130100</v>
      </c>
      <c r="F540" t="s">
        <v>82</v>
      </c>
      <c r="G540">
        <v>40</v>
      </c>
      <c r="H540" t="s">
        <v>79</v>
      </c>
      <c r="I540" s="21" t="s">
        <v>484</v>
      </c>
      <c r="J540" s="24" t="s">
        <v>203</v>
      </c>
      <c r="K540" t="s">
        <v>236</v>
      </c>
      <c r="L540" s="24" t="s">
        <v>125</v>
      </c>
    </row>
    <row r="541" spans="1:12">
      <c r="A541" s="7" t="s">
        <v>28</v>
      </c>
      <c r="B541">
        <v>2025</v>
      </c>
      <c r="C541" t="s">
        <v>56</v>
      </c>
      <c r="D541" s="26" t="s">
        <v>232</v>
      </c>
      <c r="E541" s="87">
        <v>456000</v>
      </c>
      <c r="F541" t="s">
        <v>82</v>
      </c>
      <c r="G541">
        <v>22</v>
      </c>
      <c r="H541" t="s">
        <v>79</v>
      </c>
      <c r="I541" s="21" t="s">
        <v>484</v>
      </c>
      <c r="J541" s="24" t="s">
        <v>203</v>
      </c>
      <c r="K541" t="s">
        <v>236</v>
      </c>
      <c r="L541" s="24" t="s">
        <v>125</v>
      </c>
    </row>
    <row r="542" spans="1:12">
      <c r="A542" s="7" t="s">
        <v>29</v>
      </c>
      <c r="B542">
        <v>2025</v>
      </c>
      <c r="C542" t="s">
        <v>56</v>
      </c>
      <c r="D542" s="26" t="s">
        <v>232</v>
      </c>
      <c r="E542" s="87">
        <v>134500</v>
      </c>
      <c r="F542" t="s">
        <v>82</v>
      </c>
      <c r="G542">
        <v>39</v>
      </c>
      <c r="H542" t="s">
        <v>79</v>
      </c>
      <c r="I542" s="21" t="s">
        <v>484</v>
      </c>
      <c r="J542" s="24" t="s">
        <v>203</v>
      </c>
      <c r="K542" t="s">
        <v>236</v>
      </c>
      <c r="L542" s="24" t="s">
        <v>125</v>
      </c>
    </row>
    <row r="543" spans="1:12">
      <c r="A543" s="7" t="s">
        <v>30</v>
      </c>
      <c r="B543">
        <v>2025</v>
      </c>
      <c r="C543" t="s">
        <v>56</v>
      </c>
      <c r="D543" s="26" t="s">
        <v>232</v>
      </c>
      <c r="E543" s="87">
        <v>887800</v>
      </c>
      <c r="F543" t="s">
        <v>82</v>
      </c>
      <c r="G543">
        <v>10</v>
      </c>
      <c r="H543" t="s">
        <v>79</v>
      </c>
      <c r="I543" s="21" t="s">
        <v>484</v>
      </c>
      <c r="J543" s="24" t="s">
        <v>203</v>
      </c>
      <c r="K543" t="s">
        <v>236</v>
      </c>
      <c r="L543" s="24" t="s">
        <v>125</v>
      </c>
    </row>
    <row r="544" spans="1:12">
      <c r="A544" s="7" t="s">
        <v>31</v>
      </c>
      <c r="B544">
        <v>2025</v>
      </c>
      <c r="C544" t="s">
        <v>56</v>
      </c>
      <c r="D544" s="26" t="s">
        <v>232</v>
      </c>
      <c r="E544" s="87">
        <v>146700</v>
      </c>
      <c r="F544" t="s">
        <v>82</v>
      </c>
      <c r="G544">
        <v>37</v>
      </c>
      <c r="H544" t="s">
        <v>79</v>
      </c>
      <c r="I544" s="21" t="s">
        <v>484</v>
      </c>
      <c r="J544" s="24" t="s">
        <v>203</v>
      </c>
      <c r="K544" t="s">
        <v>236</v>
      </c>
      <c r="L544" s="24" t="s">
        <v>125</v>
      </c>
    </row>
    <row r="545" spans="1:12">
      <c r="A545" s="7" t="s">
        <v>32</v>
      </c>
      <c r="B545">
        <v>2025</v>
      </c>
      <c r="C545" t="s">
        <v>56</v>
      </c>
      <c r="D545" s="26" t="s">
        <v>232</v>
      </c>
      <c r="E545" s="87">
        <v>2155800</v>
      </c>
      <c r="F545" t="s">
        <v>82</v>
      </c>
      <c r="G545">
        <v>4</v>
      </c>
      <c r="H545" t="s">
        <v>79</v>
      </c>
      <c r="I545" s="21" t="s">
        <v>484</v>
      </c>
      <c r="J545" s="24" t="s">
        <v>203</v>
      </c>
      <c r="K545" t="s">
        <v>236</v>
      </c>
      <c r="L545" s="24" t="s">
        <v>125</v>
      </c>
    </row>
    <row r="546" spans="1:12">
      <c r="A546" s="7" t="s">
        <v>33</v>
      </c>
      <c r="B546">
        <v>2025</v>
      </c>
      <c r="C546" t="s">
        <v>56</v>
      </c>
      <c r="D546" s="26" t="s">
        <v>232</v>
      </c>
      <c r="E546" s="87">
        <v>1018900</v>
      </c>
      <c r="F546" t="s">
        <v>82</v>
      </c>
      <c r="G546">
        <v>7</v>
      </c>
      <c r="H546" t="s">
        <v>79</v>
      </c>
      <c r="I546" s="21" t="s">
        <v>484</v>
      </c>
      <c r="J546" s="24" t="s">
        <v>203</v>
      </c>
      <c r="K546" t="s">
        <v>236</v>
      </c>
      <c r="L546" s="24" t="s">
        <v>125</v>
      </c>
    </row>
    <row r="547" spans="1:12">
      <c r="A547" s="7" t="s">
        <v>34</v>
      </c>
      <c r="B547">
        <v>2025</v>
      </c>
      <c r="C547" t="s">
        <v>56</v>
      </c>
      <c r="D547" s="26" t="s">
        <v>232</v>
      </c>
      <c r="E547" s="87">
        <v>61700</v>
      </c>
      <c r="F547" t="s">
        <v>82</v>
      </c>
      <c r="G547">
        <v>48</v>
      </c>
      <c r="H547" t="s">
        <v>79</v>
      </c>
      <c r="I547" s="21" t="s">
        <v>484</v>
      </c>
      <c r="J547" s="24" t="s">
        <v>203</v>
      </c>
      <c r="K547" t="s">
        <v>236</v>
      </c>
      <c r="L547" s="24" t="s">
        <v>125</v>
      </c>
    </row>
    <row r="548" spans="1:12">
      <c r="A548" s="7" t="s">
        <v>35</v>
      </c>
      <c r="B548">
        <v>2025</v>
      </c>
      <c r="C548" t="s">
        <v>56</v>
      </c>
      <c r="D548" s="26" t="s">
        <v>232</v>
      </c>
      <c r="E548" s="87">
        <v>1003600</v>
      </c>
      <c r="F548" t="s">
        <v>82</v>
      </c>
      <c r="G548">
        <v>8</v>
      </c>
      <c r="H548" t="s">
        <v>79</v>
      </c>
      <c r="I548" s="21" t="s">
        <v>484</v>
      </c>
      <c r="J548" s="24" t="s">
        <v>203</v>
      </c>
      <c r="K548" t="s">
        <v>236</v>
      </c>
      <c r="L548" s="24" t="s">
        <v>125</v>
      </c>
    </row>
    <row r="549" spans="1:12">
      <c r="A549" s="7" t="s">
        <v>36</v>
      </c>
      <c r="B549">
        <v>2025</v>
      </c>
      <c r="C549" t="s">
        <v>56</v>
      </c>
      <c r="D549" s="26" t="s">
        <v>232</v>
      </c>
      <c r="E549" s="87">
        <v>268500</v>
      </c>
      <c r="F549" t="s">
        <v>82</v>
      </c>
      <c r="G549">
        <v>31</v>
      </c>
      <c r="H549" t="s">
        <v>79</v>
      </c>
      <c r="I549" s="21" t="s">
        <v>484</v>
      </c>
      <c r="J549" s="24" t="s">
        <v>203</v>
      </c>
      <c r="K549" t="s">
        <v>236</v>
      </c>
      <c r="L549" s="24" t="s">
        <v>125</v>
      </c>
    </row>
    <row r="550" spans="1:12">
      <c r="A550" s="7" t="s">
        <v>37</v>
      </c>
      <c r="B550">
        <v>2025</v>
      </c>
      <c r="C550" t="s">
        <v>56</v>
      </c>
      <c r="D550" s="26" t="s">
        <v>232</v>
      </c>
      <c r="E550" s="87">
        <v>321300</v>
      </c>
      <c r="F550" t="s">
        <v>82</v>
      </c>
      <c r="G550">
        <v>28</v>
      </c>
      <c r="H550" t="s">
        <v>79</v>
      </c>
      <c r="I550" s="21" t="s">
        <v>484</v>
      </c>
      <c r="J550" s="24" t="s">
        <v>203</v>
      </c>
      <c r="K550" t="s">
        <v>236</v>
      </c>
      <c r="L550" s="24" t="s">
        <v>125</v>
      </c>
    </row>
    <row r="551" spans="1:12">
      <c r="A551" s="7" t="s">
        <v>38</v>
      </c>
      <c r="B551">
        <v>2025</v>
      </c>
      <c r="C551" t="s">
        <v>56</v>
      </c>
      <c r="D551" s="26" t="s">
        <v>232</v>
      </c>
      <c r="E551" s="87">
        <v>1287600</v>
      </c>
      <c r="F551" t="s">
        <v>82</v>
      </c>
      <c r="G551">
        <v>5</v>
      </c>
      <c r="H551" t="s">
        <v>79</v>
      </c>
      <c r="I551" s="21" t="s">
        <v>484</v>
      </c>
      <c r="J551" s="24" t="s">
        <v>203</v>
      </c>
      <c r="K551" t="s">
        <v>236</v>
      </c>
      <c r="L551" s="24" t="s">
        <v>125</v>
      </c>
    </row>
    <row r="552" spans="1:12">
      <c r="A552" s="7" t="s">
        <v>39</v>
      </c>
      <c r="B552">
        <v>2025</v>
      </c>
      <c r="C552" t="s">
        <v>56</v>
      </c>
      <c r="D552" s="26" t="s">
        <v>232</v>
      </c>
      <c r="E552" s="87">
        <v>114200.00000000006</v>
      </c>
      <c r="F552" t="s">
        <v>82</v>
      </c>
      <c r="G552">
        <v>41</v>
      </c>
      <c r="H552" t="s">
        <v>79</v>
      </c>
      <c r="I552" s="21" t="s">
        <v>484</v>
      </c>
      <c r="J552" s="24" t="s">
        <v>203</v>
      </c>
      <c r="K552" t="s">
        <v>236</v>
      </c>
      <c r="L552" s="24" t="s">
        <v>125</v>
      </c>
    </row>
    <row r="553" spans="1:12">
      <c r="A553" s="7" t="s">
        <v>40</v>
      </c>
      <c r="B553">
        <v>2025</v>
      </c>
      <c r="C553" t="s">
        <v>56</v>
      </c>
      <c r="D553" s="26" t="s">
        <v>232</v>
      </c>
      <c r="E553" s="87">
        <v>532900</v>
      </c>
      <c r="F553" t="s">
        <v>82</v>
      </c>
      <c r="G553">
        <v>19</v>
      </c>
      <c r="H553" t="s">
        <v>79</v>
      </c>
      <c r="I553" s="21" t="s">
        <v>484</v>
      </c>
      <c r="J553" s="24" t="s">
        <v>203</v>
      </c>
      <c r="K553" t="s">
        <v>236</v>
      </c>
      <c r="L553" s="24" t="s">
        <v>125</v>
      </c>
    </row>
    <row r="554" spans="1:12">
      <c r="A554" s="7" t="s">
        <v>41</v>
      </c>
      <c r="B554">
        <v>2025</v>
      </c>
      <c r="C554" t="s">
        <v>56</v>
      </c>
      <c r="D554" s="26" t="s">
        <v>232</v>
      </c>
      <c r="E554" s="87">
        <v>73200</v>
      </c>
      <c r="F554" t="s">
        <v>82</v>
      </c>
      <c r="G554">
        <v>46</v>
      </c>
      <c r="H554" t="s">
        <v>79</v>
      </c>
      <c r="I554" s="21" t="s">
        <v>484</v>
      </c>
      <c r="J554" s="24" t="s">
        <v>203</v>
      </c>
      <c r="K554" t="s">
        <v>236</v>
      </c>
      <c r="L554" s="24" t="s">
        <v>125</v>
      </c>
    </row>
    <row r="555" spans="1:12">
      <c r="A555" s="7" t="s">
        <v>42</v>
      </c>
      <c r="B555">
        <v>2025</v>
      </c>
      <c r="C555" t="s">
        <v>56</v>
      </c>
      <c r="D555" s="26" t="s">
        <v>232</v>
      </c>
      <c r="E555" s="87">
        <v>626600</v>
      </c>
      <c r="F555" t="s">
        <v>82</v>
      </c>
      <c r="G555">
        <v>14</v>
      </c>
      <c r="H555" t="s">
        <v>79</v>
      </c>
      <c r="I555" s="21" t="s">
        <v>484</v>
      </c>
      <c r="J555" s="24" t="s">
        <v>203</v>
      </c>
      <c r="K555" t="s">
        <v>236</v>
      </c>
      <c r="L555" s="24" t="s">
        <v>125</v>
      </c>
    </row>
    <row r="556" spans="1:12">
      <c r="A556" s="7" t="s">
        <v>43</v>
      </c>
      <c r="B556">
        <v>2025</v>
      </c>
      <c r="C556" t="s">
        <v>56</v>
      </c>
      <c r="D556" s="26" t="s">
        <v>232</v>
      </c>
      <c r="E556" s="87">
        <v>2836400</v>
      </c>
      <c r="F556" t="s">
        <v>82</v>
      </c>
      <c r="G556">
        <v>2</v>
      </c>
      <c r="H556" t="s">
        <v>79</v>
      </c>
      <c r="I556" s="21" t="s">
        <v>484</v>
      </c>
      <c r="J556" s="24" t="s">
        <v>203</v>
      </c>
      <c r="K556" t="s">
        <v>236</v>
      </c>
      <c r="L556" s="24" t="s">
        <v>125</v>
      </c>
    </row>
    <row r="557" spans="1:12">
      <c r="A557" s="7" t="s">
        <v>44</v>
      </c>
      <c r="B557">
        <v>2025</v>
      </c>
      <c r="C557" t="s">
        <v>56</v>
      </c>
      <c r="D557" s="26" t="s">
        <v>232</v>
      </c>
      <c r="E557" s="87">
        <v>346700</v>
      </c>
      <c r="F557" t="s">
        <v>82</v>
      </c>
      <c r="G557">
        <v>27</v>
      </c>
      <c r="H557" t="s">
        <v>79</v>
      </c>
      <c r="I557" s="21" t="s">
        <v>484</v>
      </c>
      <c r="J557" s="24" t="s">
        <v>203</v>
      </c>
      <c r="K557" t="s">
        <v>236</v>
      </c>
      <c r="L557" s="24" t="s">
        <v>125</v>
      </c>
    </row>
    <row r="558" spans="1:12">
      <c r="A558" s="7" t="s">
        <v>45</v>
      </c>
      <c r="B558">
        <v>2025</v>
      </c>
      <c r="C558" t="s">
        <v>56</v>
      </c>
      <c r="D558" s="26" t="s">
        <v>232</v>
      </c>
      <c r="E558" s="87">
        <v>65200</v>
      </c>
      <c r="F558" t="s">
        <v>82</v>
      </c>
      <c r="G558">
        <v>47</v>
      </c>
      <c r="H558" t="s">
        <v>79</v>
      </c>
      <c r="I558" s="21" t="s">
        <v>484</v>
      </c>
      <c r="J558" s="24" t="s">
        <v>203</v>
      </c>
      <c r="K558" t="s">
        <v>236</v>
      </c>
      <c r="L558" s="24" t="s">
        <v>125</v>
      </c>
    </row>
    <row r="559" spans="1:12">
      <c r="A559" s="7" t="s">
        <v>46</v>
      </c>
      <c r="B559">
        <v>2025</v>
      </c>
      <c r="C559" t="s">
        <v>56</v>
      </c>
      <c r="D559" s="26" t="s">
        <v>232</v>
      </c>
      <c r="E559" s="87">
        <v>670400</v>
      </c>
      <c r="F559" t="s">
        <v>82</v>
      </c>
      <c r="G559">
        <v>12</v>
      </c>
      <c r="H559" t="s">
        <v>79</v>
      </c>
      <c r="I559" s="21" t="s">
        <v>484</v>
      </c>
      <c r="J559" s="24" t="s">
        <v>203</v>
      </c>
      <c r="K559" t="s">
        <v>236</v>
      </c>
      <c r="L559" s="24" t="s">
        <v>125</v>
      </c>
    </row>
    <row r="560" spans="1:12">
      <c r="A560" s="7" t="s">
        <v>47</v>
      </c>
      <c r="B560">
        <v>2025</v>
      </c>
      <c r="C560" t="s">
        <v>56</v>
      </c>
      <c r="D560" s="26" t="s">
        <v>232</v>
      </c>
      <c r="E560" s="87">
        <v>564900</v>
      </c>
      <c r="F560" t="s">
        <v>82</v>
      </c>
      <c r="G560">
        <v>17</v>
      </c>
      <c r="H560" t="s">
        <v>79</v>
      </c>
      <c r="I560" s="21" t="s">
        <v>484</v>
      </c>
      <c r="J560" s="24" t="s">
        <v>203</v>
      </c>
      <c r="K560" t="s">
        <v>236</v>
      </c>
      <c r="L560" s="24" t="s">
        <v>125</v>
      </c>
    </row>
    <row r="561" spans="1:12">
      <c r="A561" s="7" t="s">
        <v>48</v>
      </c>
      <c r="B561">
        <v>2025</v>
      </c>
      <c r="C561" t="s">
        <v>56</v>
      </c>
      <c r="D561" s="26" t="s">
        <v>232</v>
      </c>
      <c r="E561" s="87">
        <v>108700</v>
      </c>
      <c r="F561" t="s">
        <v>82</v>
      </c>
      <c r="G561">
        <v>43</v>
      </c>
      <c r="H561" t="s">
        <v>79</v>
      </c>
      <c r="I561" s="21" t="s">
        <v>484</v>
      </c>
      <c r="J561" s="24" t="s">
        <v>203</v>
      </c>
      <c r="K561" t="s">
        <v>236</v>
      </c>
      <c r="L561" s="24" t="s">
        <v>125</v>
      </c>
    </row>
    <row r="562" spans="1:12">
      <c r="A562" s="7" t="s">
        <v>49</v>
      </c>
      <c r="B562">
        <v>2025</v>
      </c>
      <c r="C562" t="s">
        <v>56</v>
      </c>
      <c r="D562" s="26" t="s">
        <v>232</v>
      </c>
      <c r="E562" s="87">
        <v>475300</v>
      </c>
      <c r="F562" t="s">
        <v>82</v>
      </c>
      <c r="G562">
        <v>20</v>
      </c>
      <c r="H562" t="s">
        <v>79</v>
      </c>
      <c r="I562" s="21" t="s">
        <v>484</v>
      </c>
      <c r="J562" s="24" t="s">
        <v>203</v>
      </c>
      <c r="K562" t="s">
        <v>236</v>
      </c>
      <c r="L562" s="24" t="s">
        <v>125</v>
      </c>
    </row>
    <row r="563" spans="1:12">
      <c r="A563" s="7" t="s">
        <v>50</v>
      </c>
      <c r="B563">
        <v>2025</v>
      </c>
      <c r="C563" t="s">
        <v>56</v>
      </c>
      <c r="D563" s="26" t="s">
        <v>232</v>
      </c>
      <c r="E563" s="87">
        <v>34300</v>
      </c>
      <c r="F563" t="s">
        <v>82</v>
      </c>
      <c r="G563">
        <v>51</v>
      </c>
      <c r="H563" t="s">
        <v>79</v>
      </c>
      <c r="I563" s="21" t="s">
        <v>484</v>
      </c>
      <c r="J563" s="24" t="s">
        <v>203</v>
      </c>
      <c r="K563" t="s">
        <v>236</v>
      </c>
      <c r="L563" s="24" t="s">
        <v>125</v>
      </c>
    </row>
    <row r="564" spans="1:12">
      <c r="A564" s="7" t="s">
        <v>0</v>
      </c>
      <c r="B564">
        <v>2025</v>
      </c>
      <c r="C564" t="s">
        <v>56</v>
      </c>
      <c r="D564" t="s">
        <v>279</v>
      </c>
      <c r="E564" s="46">
        <v>4.4999999999999998E-2</v>
      </c>
      <c r="F564" t="s">
        <v>82</v>
      </c>
      <c r="G564">
        <v>26</v>
      </c>
      <c r="H564" t="s">
        <v>79</v>
      </c>
      <c r="I564" t="s">
        <v>459</v>
      </c>
      <c r="J564" s="24" t="s">
        <v>203</v>
      </c>
      <c r="K564" t="s">
        <v>280</v>
      </c>
      <c r="L564" s="24" t="s">
        <v>203</v>
      </c>
    </row>
    <row r="565" spans="1:12">
      <c r="A565" s="7" t="s">
        <v>1</v>
      </c>
      <c r="B565">
        <v>2025</v>
      </c>
      <c r="C565" t="s">
        <v>56</v>
      </c>
      <c r="D565" t="s">
        <v>279</v>
      </c>
      <c r="E565" s="46">
        <v>5.2999999999999999E-2</v>
      </c>
      <c r="F565" t="s">
        <v>82</v>
      </c>
      <c r="G565">
        <v>2</v>
      </c>
      <c r="H565" t="s">
        <v>79</v>
      </c>
      <c r="I565" t="s">
        <v>459</v>
      </c>
      <c r="J565" s="24" t="s">
        <v>203</v>
      </c>
      <c r="K565" t="s">
        <v>280</v>
      </c>
      <c r="L565" s="24" t="s">
        <v>203</v>
      </c>
    </row>
    <row r="566" spans="1:12">
      <c r="A566" s="7" t="s">
        <v>2</v>
      </c>
      <c r="B566">
        <v>2025</v>
      </c>
      <c r="C566" t="s">
        <v>56</v>
      </c>
      <c r="D566" t="s">
        <v>279</v>
      </c>
      <c r="E566" s="46">
        <v>4.4999999999999998E-2</v>
      </c>
      <c r="F566" t="s">
        <v>82</v>
      </c>
      <c r="G566">
        <v>26</v>
      </c>
      <c r="H566" t="s">
        <v>79</v>
      </c>
      <c r="I566" t="s">
        <v>459</v>
      </c>
      <c r="J566" s="24" t="s">
        <v>203</v>
      </c>
      <c r="K566" t="s">
        <v>280</v>
      </c>
      <c r="L566" s="24" t="s">
        <v>203</v>
      </c>
    </row>
    <row r="567" spans="1:12">
      <c r="A567" s="7" t="s">
        <v>3</v>
      </c>
      <c r="B567">
        <v>2025</v>
      </c>
      <c r="C567" t="s">
        <v>56</v>
      </c>
      <c r="D567" t="s">
        <v>279</v>
      </c>
      <c r="E567" s="46">
        <v>4.7E-2</v>
      </c>
      <c r="F567" t="s">
        <v>82</v>
      </c>
      <c r="G567">
        <v>19</v>
      </c>
      <c r="H567" t="s">
        <v>79</v>
      </c>
      <c r="I567" t="s">
        <v>459</v>
      </c>
      <c r="J567" s="24" t="s">
        <v>203</v>
      </c>
      <c r="K567" t="s">
        <v>280</v>
      </c>
      <c r="L567" s="24" t="s">
        <v>203</v>
      </c>
    </row>
    <row r="568" spans="1:12">
      <c r="A568" s="7" t="s">
        <v>4</v>
      </c>
      <c r="B568">
        <v>2025</v>
      </c>
      <c r="C568" t="s">
        <v>56</v>
      </c>
      <c r="D568" t="s">
        <v>279</v>
      </c>
      <c r="E568" s="46">
        <v>0.04</v>
      </c>
      <c r="F568" t="s">
        <v>82</v>
      </c>
      <c r="G568">
        <v>42</v>
      </c>
      <c r="H568" t="s">
        <v>79</v>
      </c>
      <c r="I568" t="s">
        <v>459</v>
      </c>
      <c r="J568" s="24" t="s">
        <v>203</v>
      </c>
      <c r="K568" t="s">
        <v>280</v>
      </c>
      <c r="L568" s="24" t="s">
        <v>203</v>
      </c>
    </row>
    <row r="569" spans="1:12">
      <c r="A569" s="7" t="s">
        <v>5</v>
      </c>
      <c r="B569">
        <v>2025</v>
      </c>
      <c r="C569" t="s">
        <v>56</v>
      </c>
      <c r="D569" t="s">
        <v>279</v>
      </c>
      <c r="E569" s="46">
        <v>3.9E-2</v>
      </c>
      <c r="F569" t="s">
        <v>82</v>
      </c>
      <c r="G569">
        <v>46</v>
      </c>
      <c r="H569" t="s">
        <v>79</v>
      </c>
      <c r="I569" t="s">
        <v>459</v>
      </c>
      <c r="J569" s="24" t="s">
        <v>203</v>
      </c>
      <c r="K569" t="s">
        <v>280</v>
      </c>
      <c r="L569" s="24" t="s">
        <v>203</v>
      </c>
    </row>
    <row r="570" spans="1:12">
      <c r="A570" s="7" t="s">
        <v>6</v>
      </c>
      <c r="B570">
        <v>2025</v>
      </c>
      <c r="C570" t="s">
        <v>56</v>
      </c>
      <c r="D570" t="s">
        <v>279</v>
      </c>
      <c r="E570" s="46">
        <v>0.04</v>
      </c>
      <c r="F570" t="s">
        <v>82</v>
      </c>
      <c r="G570">
        <v>42</v>
      </c>
      <c r="H570" t="s">
        <v>79</v>
      </c>
      <c r="I570" t="s">
        <v>459</v>
      </c>
      <c r="J570" s="24" t="s">
        <v>203</v>
      </c>
      <c r="K570" t="s">
        <v>280</v>
      </c>
      <c r="L570" s="24" t="s">
        <v>203</v>
      </c>
    </row>
    <row r="571" spans="1:12">
      <c r="A571" s="7" t="s">
        <v>7</v>
      </c>
      <c r="B571">
        <v>2025</v>
      </c>
      <c r="C571" t="s">
        <v>56</v>
      </c>
      <c r="D571" t="s">
        <v>279</v>
      </c>
      <c r="E571" s="46">
        <v>4.2999999999999997E-2</v>
      </c>
      <c r="F571" t="s">
        <v>82</v>
      </c>
      <c r="G571">
        <v>32</v>
      </c>
      <c r="H571" t="s">
        <v>79</v>
      </c>
      <c r="I571" t="s">
        <v>459</v>
      </c>
      <c r="J571" s="24" t="s">
        <v>203</v>
      </c>
      <c r="K571" t="s">
        <v>280</v>
      </c>
      <c r="L571" s="24" t="s">
        <v>203</v>
      </c>
    </row>
    <row r="572" spans="1:12">
      <c r="A572" s="7" t="s">
        <v>8</v>
      </c>
      <c r="B572">
        <v>2025</v>
      </c>
      <c r="C572" t="s">
        <v>56</v>
      </c>
      <c r="D572" t="s">
        <v>279</v>
      </c>
      <c r="E572" s="46">
        <v>3.4000000000000002E-2</v>
      </c>
      <c r="F572" t="s">
        <v>82</v>
      </c>
      <c r="G572">
        <v>51</v>
      </c>
      <c r="H572" t="s">
        <v>79</v>
      </c>
      <c r="I572" t="s">
        <v>459</v>
      </c>
      <c r="J572" s="24" t="s">
        <v>203</v>
      </c>
      <c r="K572" t="s">
        <v>280</v>
      </c>
      <c r="L572" s="24" t="s">
        <v>203</v>
      </c>
    </row>
    <row r="573" spans="1:12">
      <c r="A573" s="7" t="s">
        <v>9</v>
      </c>
      <c r="B573">
        <v>2025</v>
      </c>
      <c r="C573" t="s">
        <v>56</v>
      </c>
      <c r="D573" t="s">
        <v>279</v>
      </c>
      <c r="E573" s="46">
        <v>3.7000000000000005E-2</v>
      </c>
      <c r="F573" t="s">
        <v>82</v>
      </c>
      <c r="G573">
        <v>49</v>
      </c>
      <c r="H573" t="s">
        <v>79</v>
      </c>
      <c r="I573" t="s">
        <v>459</v>
      </c>
      <c r="J573" s="24" t="s">
        <v>203</v>
      </c>
      <c r="K573" t="s">
        <v>280</v>
      </c>
      <c r="L573" s="24" t="s">
        <v>203</v>
      </c>
    </row>
    <row r="574" spans="1:12">
      <c r="A574" s="7" t="s">
        <v>10</v>
      </c>
      <c r="B574">
        <v>2025</v>
      </c>
      <c r="C574" t="s">
        <v>56</v>
      </c>
      <c r="D574" t="s">
        <v>279</v>
      </c>
      <c r="E574" s="46">
        <v>5.2000000000000005E-2</v>
      </c>
      <c r="F574" t="s">
        <v>82</v>
      </c>
      <c r="G574">
        <v>5</v>
      </c>
      <c r="H574" t="s">
        <v>79</v>
      </c>
      <c r="I574" t="s">
        <v>459</v>
      </c>
      <c r="J574" s="24" t="s">
        <v>203</v>
      </c>
      <c r="K574" t="s">
        <v>280</v>
      </c>
      <c r="L574" s="24" t="s">
        <v>203</v>
      </c>
    </row>
    <row r="575" spans="1:12">
      <c r="A575" s="7" t="s">
        <v>11</v>
      </c>
      <c r="B575">
        <v>2025</v>
      </c>
      <c r="C575" t="s">
        <v>56</v>
      </c>
      <c r="D575" t="s">
        <v>279</v>
      </c>
      <c r="E575" s="46">
        <v>3.7999999999999999E-2</v>
      </c>
      <c r="F575" t="s">
        <v>82</v>
      </c>
      <c r="G575">
        <v>47</v>
      </c>
      <c r="H575" t="s">
        <v>79</v>
      </c>
      <c r="I575" t="s">
        <v>459</v>
      </c>
      <c r="J575" s="24" t="s">
        <v>203</v>
      </c>
      <c r="K575" t="s">
        <v>280</v>
      </c>
      <c r="L575" s="24" t="s">
        <v>203</v>
      </c>
    </row>
    <row r="576" spans="1:12">
      <c r="A576" s="7" t="s">
        <v>12</v>
      </c>
      <c r="B576">
        <v>2025</v>
      </c>
      <c r="C576" t="s">
        <v>56</v>
      </c>
      <c r="D576" t="s">
        <v>279</v>
      </c>
      <c r="E576" s="46">
        <v>4.7E-2</v>
      </c>
      <c r="F576" t="s">
        <v>82</v>
      </c>
      <c r="G576">
        <v>19</v>
      </c>
      <c r="H576" t="s">
        <v>79</v>
      </c>
      <c r="I576" t="s">
        <v>459</v>
      </c>
      <c r="J576" s="24" t="s">
        <v>203</v>
      </c>
      <c r="K576" t="s">
        <v>280</v>
      </c>
      <c r="L576" s="24" t="s">
        <v>203</v>
      </c>
    </row>
    <row r="577" spans="1:12">
      <c r="A577" s="7" t="s">
        <v>13</v>
      </c>
      <c r="B577">
        <v>2025</v>
      </c>
      <c r="C577" t="s">
        <v>56</v>
      </c>
      <c r="D577" t="s">
        <v>279</v>
      </c>
      <c r="E577" s="46">
        <v>4.2000000000000003E-2</v>
      </c>
      <c r="F577" t="s">
        <v>82</v>
      </c>
      <c r="G577">
        <v>34</v>
      </c>
      <c r="H577" t="s">
        <v>79</v>
      </c>
      <c r="I577" t="s">
        <v>459</v>
      </c>
      <c r="J577" s="24" t="s">
        <v>203</v>
      </c>
      <c r="K577" t="s">
        <v>280</v>
      </c>
      <c r="L577" s="24" t="s">
        <v>203</v>
      </c>
    </row>
    <row r="578" spans="1:12">
      <c r="A578" s="7" t="s">
        <v>14</v>
      </c>
      <c r="B578">
        <v>2025</v>
      </c>
      <c r="C578" t="s">
        <v>56</v>
      </c>
      <c r="D578" t="s">
        <v>279</v>
      </c>
      <c r="E578" s="46">
        <v>0.04</v>
      </c>
      <c r="F578" t="s">
        <v>82</v>
      </c>
      <c r="G578">
        <v>42</v>
      </c>
      <c r="H578" t="s">
        <v>79</v>
      </c>
      <c r="I578" t="s">
        <v>459</v>
      </c>
      <c r="J578" s="24" t="s">
        <v>203</v>
      </c>
      <c r="K578" t="s">
        <v>280</v>
      </c>
      <c r="L578" s="24" t="s">
        <v>203</v>
      </c>
    </row>
    <row r="579" spans="1:12">
      <c r="A579" s="7" t="s">
        <v>15</v>
      </c>
      <c r="B579">
        <v>2025</v>
      </c>
      <c r="C579" t="s">
        <v>56</v>
      </c>
      <c r="D579" t="s">
        <v>279</v>
      </c>
      <c r="E579" s="46">
        <v>4.4999999999999998E-2</v>
      </c>
      <c r="F579" t="s">
        <v>82</v>
      </c>
      <c r="G579">
        <v>26</v>
      </c>
      <c r="H579" t="s">
        <v>79</v>
      </c>
      <c r="I579" t="s">
        <v>459</v>
      </c>
      <c r="J579" s="24" t="s">
        <v>203</v>
      </c>
      <c r="K579" t="s">
        <v>280</v>
      </c>
      <c r="L579" s="24" t="s">
        <v>203</v>
      </c>
    </row>
    <row r="580" spans="1:12">
      <c r="A580" s="7" t="s">
        <v>16</v>
      </c>
      <c r="B580">
        <v>2025</v>
      </c>
      <c r="C580" t="s">
        <v>56</v>
      </c>
      <c r="D580" t="s">
        <v>279</v>
      </c>
      <c r="E580" s="46">
        <v>4.4999999999999998E-2</v>
      </c>
      <c r="F580" t="s">
        <v>82</v>
      </c>
      <c r="G580">
        <v>26</v>
      </c>
      <c r="H580" t="s">
        <v>79</v>
      </c>
      <c r="I580" t="s">
        <v>459</v>
      </c>
      <c r="J580" s="24" t="s">
        <v>203</v>
      </c>
      <c r="K580" t="s">
        <v>280</v>
      </c>
      <c r="L580" s="24" t="s">
        <v>203</v>
      </c>
    </row>
    <row r="581" spans="1:12">
      <c r="A581" s="7" t="s">
        <v>17</v>
      </c>
      <c r="B581">
        <v>2025</v>
      </c>
      <c r="C581" t="s">
        <v>56</v>
      </c>
      <c r="D581" t="s">
        <v>279</v>
      </c>
      <c r="E581" s="46">
        <v>4.8000000000000001E-2</v>
      </c>
      <c r="F581" t="s">
        <v>82</v>
      </c>
      <c r="G581">
        <v>13</v>
      </c>
      <c r="H581" t="s">
        <v>79</v>
      </c>
      <c r="I581" t="s">
        <v>459</v>
      </c>
      <c r="J581" s="24" t="s">
        <v>203</v>
      </c>
      <c r="K581" t="s">
        <v>280</v>
      </c>
      <c r="L581" s="24" t="s">
        <v>203</v>
      </c>
    </row>
    <row r="582" spans="1:12">
      <c r="A582" s="7" t="s">
        <v>18</v>
      </c>
      <c r="B582">
        <v>2025</v>
      </c>
      <c r="C582" t="s">
        <v>56</v>
      </c>
      <c r="D582" t="s">
        <v>279</v>
      </c>
      <c r="E582" s="46">
        <v>4.9000000000000002E-2</v>
      </c>
      <c r="F582" t="s">
        <v>82</v>
      </c>
      <c r="G582">
        <v>8</v>
      </c>
      <c r="H582" t="s">
        <v>79</v>
      </c>
      <c r="I582" t="s">
        <v>459</v>
      </c>
      <c r="J582" s="24" t="s">
        <v>203</v>
      </c>
      <c r="K582" t="s">
        <v>280</v>
      </c>
      <c r="L582" s="24" t="s">
        <v>203</v>
      </c>
    </row>
    <row r="583" spans="1:12">
      <c r="A583" s="7" t="s">
        <v>19</v>
      </c>
      <c r="B583">
        <v>2025</v>
      </c>
      <c r="C583" t="s">
        <v>56</v>
      </c>
      <c r="D583" t="s">
        <v>279</v>
      </c>
      <c r="E583" s="46">
        <v>4.8000000000000001E-2</v>
      </c>
      <c r="F583" t="s">
        <v>82</v>
      </c>
      <c r="G583">
        <v>13</v>
      </c>
      <c r="H583" t="s">
        <v>79</v>
      </c>
      <c r="I583" t="s">
        <v>459</v>
      </c>
      <c r="J583" s="24" t="s">
        <v>203</v>
      </c>
      <c r="K583" t="s">
        <v>280</v>
      </c>
      <c r="L583" s="24" t="s">
        <v>203</v>
      </c>
    </row>
    <row r="584" spans="1:12">
      <c r="A584" s="7" t="s">
        <v>20</v>
      </c>
      <c r="B584">
        <v>2025</v>
      </c>
      <c r="C584" t="s">
        <v>56</v>
      </c>
      <c r="D584" t="s">
        <v>279</v>
      </c>
      <c r="E584" s="46">
        <v>4.5999999999999999E-2</v>
      </c>
      <c r="F584" t="s">
        <v>82</v>
      </c>
      <c r="G584">
        <v>21</v>
      </c>
      <c r="H584" t="s">
        <v>79</v>
      </c>
      <c r="I584" t="s">
        <v>459</v>
      </c>
      <c r="J584" s="24" t="s">
        <v>203</v>
      </c>
      <c r="K584" t="s">
        <v>280</v>
      </c>
      <c r="L584" s="24" t="s">
        <v>203</v>
      </c>
    </row>
    <row r="585" spans="1:12">
      <c r="A585" s="7" t="s">
        <v>21</v>
      </c>
      <c r="B585">
        <v>2025</v>
      </c>
      <c r="C585" t="s">
        <v>56</v>
      </c>
      <c r="D585" t="s">
        <v>279</v>
      </c>
      <c r="E585" s="46">
        <v>4.2999999999999997E-2</v>
      </c>
      <c r="F585" t="s">
        <v>82</v>
      </c>
      <c r="G585">
        <v>32</v>
      </c>
      <c r="H585" t="s">
        <v>79</v>
      </c>
      <c r="I585" t="s">
        <v>459</v>
      </c>
      <c r="J585" s="24" t="s">
        <v>203</v>
      </c>
      <c r="K585" t="s">
        <v>280</v>
      </c>
      <c r="L585" s="24" t="s">
        <v>203</v>
      </c>
    </row>
    <row r="586" spans="1:12">
      <c r="A586" s="7" t="s">
        <v>22</v>
      </c>
      <c r="B586">
        <v>2025</v>
      </c>
      <c r="C586" t="s">
        <v>56</v>
      </c>
      <c r="D586" t="s">
        <v>279</v>
      </c>
      <c r="E586" s="46">
        <v>5.2999999999999999E-2</v>
      </c>
      <c r="F586" t="s">
        <v>82</v>
      </c>
      <c r="G586">
        <v>2</v>
      </c>
      <c r="H586" t="s">
        <v>79</v>
      </c>
      <c r="I586" t="s">
        <v>459</v>
      </c>
      <c r="J586" s="24" t="s">
        <v>203</v>
      </c>
      <c r="K586" t="s">
        <v>280</v>
      </c>
      <c r="L586" s="24" t="s">
        <v>203</v>
      </c>
    </row>
    <row r="587" spans="1:12">
      <c r="A587" s="7" t="s">
        <v>23</v>
      </c>
      <c r="B587">
        <v>2025</v>
      </c>
      <c r="C587" t="s">
        <v>56</v>
      </c>
      <c r="D587" t="s">
        <v>279</v>
      </c>
      <c r="E587" s="319">
        <v>5.2000000000000005E-2</v>
      </c>
      <c r="F587" t="s">
        <v>82</v>
      </c>
      <c r="G587">
        <v>5</v>
      </c>
      <c r="H587" t="s">
        <v>79</v>
      </c>
      <c r="I587" t="s">
        <v>459</v>
      </c>
      <c r="J587" s="24" t="s">
        <v>203</v>
      </c>
      <c r="K587" t="s">
        <v>280</v>
      </c>
      <c r="L587" s="24" t="s">
        <v>203</v>
      </c>
    </row>
    <row r="588" spans="1:12">
      <c r="A588" s="7" t="s">
        <v>24</v>
      </c>
      <c r="B588">
        <v>2025</v>
      </c>
      <c r="C588" t="s">
        <v>56</v>
      </c>
      <c r="D588" t="s">
        <v>279</v>
      </c>
      <c r="E588" s="46">
        <v>4.5999999999999999E-2</v>
      </c>
      <c r="F588" t="s">
        <v>82</v>
      </c>
      <c r="G588">
        <v>21</v>
      </c>
      <c r="H588" t="s">
        <v>79</v>
      </c>
      <c r="I588" t="s">
        <v>459</v>
      </c>
      <c r="J588" s="24" t="s">
        <v>203</v>
      </c>
      <c r="K588" t="s">
        <v>280</v>
      </c>
      <c r="L588" s="24" t="s">
        <v>203</v>
      </c>
    </row>
    <row r="589" spans="1:12">
      <c r="A589" s="7" t="s">
        <v>25</v>
      </c>
      <c r="B589">
        <v>2025</v>
      </c>
      <c r="C589" t="s">
        <v>56</v>
      </c>
      <c r="D589" t="s">
        <v>279</v>
      </c>
      <c r="E589" s="46">
        <v>4.5999999999999999E-2</v>
      </c>
      <c r="F589" t="s">
        <v>82</v>
      </c>
      <c r="G589">
        <v>21</v>
      </c>
      <c r="H589" t="s">
        <v>79</v>
      </c>
      <c r="I589" t="s">
        <v>459</v>
      </c>
      <c r="J589" s="24" t="s">
        <v>203</v>
      </c>
      <c r="K589" t="s">
        <v>280</v>
      </c>
      <c r="L589" s="24" t="s">
        <v>203</v>
      </c>
    </row>
    <row r="590" spans="1:12">
      <c r="A590" s="7" t="s">
        <v>26</v>
      </c>
      <c r="B590">
        <v>2025</v>
      </c>
      <c r="C590" t="s">
        <v>56</v>
      </c>
      <c r="D590" t="s">
        <v>279</v>
      </c>
      <c r="E590" s="46">
        <v>4.9000000000000002E-2</v>
      </c>
      <c r="F590" t="s">
        <v>82</v>
      </c>
      <c r="G590">
        <v>8</v>
      </c>
      <c r="H590" t="s">
        <v>79</v>
      </c>
      <c r="I590" t="s">
        <v>459</v>
      </c>
      <c r="J590" s="24" t="s">
        <v>203</v>
      </c>
      <c r="K590" t="s">
        <v>280</v>
      </c>
      <c r="L590" s="24" t="s">
        <v>203</v>
      </c>
    </row>
    <row r="591" spans="1:12">
      <c r="A591" s="7" t="s">
        <v>27</v>
      </c>
      <c r="B591">
        <v>2025</v>
      </c>
      <c r="C591" t="s">
        <v>56</v>
      </c>
      <c r="D591" t="s">
        <v>279</v>
      </c>
      <c r="E591" s="46">
        <v>4.0999999999999995E-2</v>
      </c>
      <c r="F591" t="s">
        <v>82</v>
      </c>
      <c r="G591">
        <v>37</v>
      </c>
      <c r="H591" t="s">
        <v>79</v>
      </c>
      <c r="I591" t="s">
        <v>459</v>
      </c>
      <c r="J591" s="24" t="s">
        <v>203</v>
      </c>
      <c r="K591" t="s">
        <v>280</v>
      </c>
      <c r="L591" s="24" t="s">
        <v>203</v>
      </c>
    </row>
    <row r="592" spans="1:12">
      <c r="A592" s="7" t="s">
        <v>28</v>
      </c>
      <c r="B592">
        <v>2025</v>
      </c>
      <c r="C592" t="s">
        <v>56</v>
      </c>
      <c r="D592" t="s">
        <v>279</v>
      </c>
      <c r="E592" s="46">
        <v>4.0999999999999995E-2</v>
      </c>
      <c r="F592" t="s">
        <v>82</v>
      </c>
      <c r="G592">
        <v>37</v>
      </c>
      <c r="H592" t="s">
        <v>79</v>
      </c>
      <c r="I592" t="s">
        <v>459</v>
      </c>
      <c r="J592" s="24" t="s">
        <v>203</v>
      </c>
      <c r="K592" t="s">
        <v>280</v>
      </c>
      <c r="L592" s="24" t="s">
        <v>203</v>
      </c>
    </row>
    <row r="593" spans="1:12">
      <c r="A593" s="7" t="s">
        <v>29</v>
      </c>
      <c r="B593">
        <v>2025</v>
      </c>
      <c r="C593" t="s">
        <v>56</v>
      </c>
      <c r="D593" t="s">
        <v>279</v>
      </c>
      <c r="E593" s="46">
        <v>4.5999999999999999E-2</v>
      </c>
      <c r="F593" t="s">
        <v>82</v>
      </c>
      <c r="G593">
        <v>21</v>
      </c>
      <c r="H593" t="s">
        <v>79</v>
      </c>
      <c r="I593" t="s">
        <v>459</v>
      </c>
      <c r="J593" s="24" t="s">
        <v>203</v>
      </c>
      <c r="K593" t="s">
        <v>280</v>
      </c>
      <c r="L593" s="24" t="s">
        <v>203</v>
      </c>
    </row>
    <row r="594" spans="1:12">
      <c r="A594" s="7" t="s">
        <v>30</v>
      </c>
      <c r="B594">
        <v>2025</v>
      </c>
      <c r="C594" t="s">
        <v>56</v>
      </c>
      <c r="D594" t="s">
        <v>279</v>
      </c>
      <c r="E594" s="46">
        <v>4.9000000000000002E-2</v>
      </c>
      <c r="F594" t="s">
        <v>82</v>
      </c>
      <c r="G594">
        <v>8</v>
      </c>
      <c r="H594" t="s">
        <v>79</v>
      </c>
      <c r="I594" t="s">
        <v>459</v>
      </c>
      <c r="J594" s="24" t="s">
        <v>203</v>
      </c>
      <c r="K594" t="s">
        <v>280</v>
      </c>
      <c r="L594" s="24" t="s">
        <v>203</v>
      </c>
    </row>
    <row r="595" spans="1:12">
      <c r="A595" s="7" t="s">
        <v>31</v>
      </c>
      <c r="B595">
        <v>2025</v>
      </c>
      <c r="C595" t="s">
        <v>56</v>
      </c>
      <c r="D595" t="s">
        <v>279</v>
      </c>
      <c r="E595" s="46">
        <v>5.0999999999999997E-2</v>
      </c>
      <c r="F595" t="s">
        <v>82</v>
      </c>
      <c r="G595">
        <v>7</v>
      </c>
      <c r="H595" t="s">
        <v>79</v>
      </c>
      <c r="I595" t="s">
        <v>459</v>
      </c>
      <c r="J595" s="24" t="s">
        <v>203</v>
      </c>
      <c r="K595" t="s">
        <v>280</v>
      </c>
      <c r="L595" s="24" t="s">
        <v>203</v>
      </c>
    </row>
    <row r="596" spans="1:12">
      <c r="A596" s="7" t="s">
        <v>32</v>
      </c>
      <c r="B596">
        <v>2025</v>
      </c>
      <c r="C596" t="s">
        <v>56</v>
      </c>
      <c r="D596" t="s">
        <v>279</v>
      </c>
      <c r="E596" s="46">
        <v>4.0999999999999995E-2</v>
      </c>
      <c r="F596" t="s">
        <v>82</v>
      </c>
      <c r="G596">
        <v>37</v>
      </c>
      <c r="H596" t="s">
        <v>79</v>
      </c>
      <c r="I596" t="s">
        <v>459</v>
      </c>
      <c r="J596" s="24" t="s">
        <v>203</v>
      </c>
      <c r="K596" t="s">
        <v>280</v>
      </c>
      <c r="L596" s="24" t="s">
        <v>203</v>
      </c>
    </row>
    <row r="597" spans="1:12">
      <c r="A597" s="7" t="s">
        <v>33</v>
      </c>
      <c r="B597">
        <v>2025</v>
      </c>
      <c r="C597" t="s">
        <v>56</v>
      </c>
      <c r="D597" t="s">
        <v>279</v>
      </c>
      <c r="E597" s="46">
        <v>4.8000000000000001E-2</v>
      </c>
      <c r="F597" t="s">
        <v>82</v>
      </c>
      <c r="G597">
        <v>13</v>
      </c>
      <c r="H597" t="s">
        <v>79</v>
      </c>
      <c r="I597" t="s">
        <v>459</v>
      </c>
      <c r="J597" s="24" t="s">
        <v>203</v>
      </c>
      <c r="K597" t="s">
        <v>280</v>
      </c>
      <c r="L597" s="24" t="s">
        <v>203</v>
      </c>
    </row>
    <row r="598" spans="1:12">
      <c r="A598" s="7" t="s">
        <v>34</v>
      </c>
      <c r="B598">
        <v>2025</v>
      </c>
      <c r="C598" t="s">
        <v>56</v>
      </c>
      <c r="D598" t="s">
        <v>279</v>
      </c>
      <c r="E598" s="46">
        <v>4.9000000000000002E-2</v>
      </c>
      <c r="F598" t="s">
        <v>82</v>
      </c>
      <c r="G598">
        <v>8</v>
      </c>
      <c r="H598" t="s">
        <v>79</v>
      </c>
      <c r="I598" t="s">
        <v>459</v>
      </c>
      <c r="J598" s="24" t="s">
        <v>203</v>
      </c>
      <c r="K598" t="s">
        <v>280</v>
      </c>
      <c r="L598" s="24" t="s">
        <v>203</v>
      </c>
    </row>
    <row r="599" spans="1:12">
      <c r="A599" s="7" t="s">
        <v>35</v>
      </c>
      <c r="B599">
        <v>2025</v>
      </c>
      <c r="C599" t="s">
        <v>56</v>
      </c>
      <c r="D599" t="s">
        <v>279</v>
      </c>
      <c r="E599" s="46">
        <v>4.2000000000000003E-2</v>
      </c>
      <c r="F599" t="s">
        <v>82</v>
      </c>
      <c r="G599">
        <v>34</v>
      </c>
      <c r="H599" t="s">
        <v>79</v>
      </c>
      <c r="I599" t="s">
        <v>459</v>
      </c>
      <c r="J599" s="24" t="s">
        <v>203</v>
      </c>
      <c r="K599" t="s">
        <v>280</v>
      </c>
      <c r="L599" s="24" t="s">
        <v>203</v>
      </c>
    </row>
    <row r="600" spans="1:12">
      <c r="A600" s="7" t="s">
        <v>36</v>
      </c>
      <c r="B600">
        <v>2025</v>
      </c>
      <c r="C600" t="s">
        <v>56</v>
      </c>
      <c r="D600" t="s">
        <v>279</v>
      </c>
      <c r="E600" s="46">
        <v>5.5E-2</v>
      </c>
      <c r="F600" t="s">
        <v>82</v>
      </c>
      <c r="G600">
        <v>1</v>
      </c>
      <c r="H600" t="s">
        <v>79</v>
      </c>
      <c r="I600" t="s">
        <v>459</v>
      </c>
      <c r="J600" s="24" t="s">
        <v>203</v>
      </c>
      <c r="K600" t="s">
        <v>280</v>
      </c>
      <c r="L600" s="24" t="s">
        <v>203</v>
      </c>
    </row>
    <row r="601" spans="1:12">
      <c r="A601" s="7" t="s">
        <v>37</v>
      </c>
      <c r="B601">
        <v>2025</v>
      </c>
      <c r="C601" t="s">
        <v>56</v>
      </c>
      <c r="D601" t="s">
        <v>279</v>
      </c>
      <c r="E601" s="46">
        <v>4.0999999999999995E-2</v>
      </c>
      <c r="F601" t="s">
        <v>82</v>
      </c>
      <c r="G601">
        <v>37</v>
      </c>
      <c r="H601" t="s">
        <v>79</v>
      </c>
      <c r="I601" t="s">
        <v>459</v>
      </c>
      <c r="J601" s="24" t="s">
        <v>203</v>
      </c>
      <c r="K601" t="s">
        <v>280</v>
      </c>
      <c r="L601" s="24" t="s">
        <v>203</v>
      </c>
    </row>
    <row r="602" spans="1:12">
      <c r="A602" s="7" t="s">
        <v>38</v>
      </c>
      <c r="B602">
        <v>2025</v>
      </c>
      <c r="C602" t="s">
        <v>56</v>
      </c>
      <c r="D602" t="s">
        <v>279</v>
      </c>
      <c r="E602" s="46">
        <v>0.04</v>
      </c>
      <c r="F602" t="s">
        <v>82</v>
      </c>
      <c r="G602">
        <v>42</v>
      </c>
      <c r="H602" t="s">
        <v>79</v>
      </c>
      <c r="I602" t="s">
        <v>459</v>
      </c>
      <c r="J602" s="24" t="s">
        <v>203</v>
      </c>
      <c r="K602" t="s">
        <v>280</v>
      </c>
      <c r="L602" s="24" t="s">
        <v>203</v>
      </c>
    </row>
    <row r="603" spans="1:12">
      <c r="A603" s="7" t="s">
        <v>39</v>
      </c>
      <c r="B603">
        <v>2025</v>
      </c>
      <c r="C603" t="s">
        <v>56</v>
      </c>
      <c r="D603" t="s">
        <v>279</v>
      </c>
      <c r="E603" s="46">
        <v>4.8000000000000001E-2</v>
      </c>
      <c r="F603" t="s">
        <v>82</v>
      </c>
      <c r="G603">
        <v>13</v>
      </c>
      <c r="H603" t="s">
        <v>79</v>
      </c>
      <c r="I603" t="s">
        <v>459</v>
      </c>
      <c r="J603" s="24" t="s">
        <v>203</v>
      </c>
      <c r="K603" t="s">
        <v>280</v>
      </c>
      <c r="L603" s="24" t="s">
        <v>203</v>
      </c>
    </row>
    <row r="604" spans="1:12">
      <c r="A604" s="7" t="s">
        <v>40</v>
      </c>
      <c r="B604">
        <v>2025</v>
      </c>
      <c r="C604" t="s">
        <v>56</v>
      </c>
      <c r="D604" t="s">
        <v>279</v>
      </c>
      <c r="E604" s="46">
        <v>4.8000000000000001E-2</v>
      </c>
      <c r="F604" t="s">
        <v>82</v>
      </c>
      <c r="G604">
        <v>13</v>
      </c>
      <c r="H604" t="s">
        <v>79</v>
      </c>
      <c r="I604" t="s">
        <v>459</v>
      </c>
      <c r="J604" s="24" t="s">
        <v>203</v>
      </c>
      <c r="K604" t="s">
        <v>280</v>
      </c>
      <c r="L604" s="24" t="s">
        <v>203</v>
      </c>
    </row>
    <row r="605" spans="1:12">
      <c r="A605" s="7" t="s">
        <v>41</v>
      </c>
      <c r="B605">
        <v>2025</v>
      </c>
      <c r="C605" t="s">
        <v>56</v>
      </c>
      <c r="D605" t="s">
        <v>279</v>
      </c>
      <c r="E605" s="46">
        <v>4.4999999999999998E-2</v>
      </c>
      <c r="F605" t="s">
        <v>82</v>
      </c>
      <c r="G605">
        <v>26</v>
      </c>
      <c r="H605" t="s">
        <v>79</v>
      </c>
      <c r="I605" t="s">
        <v>459</v>
      </c>
      <c r="J605" s="24" t="s">
        <v>203</v>
      </c>
      <c r="K605" t="s">
        <v>280</v>
      </c>
      <c r="L605" s="24" t="s">
        <v>203</v>
      </c>
    </row>
    <row r="606" spans="1:12">
      <c r="A606" s="7" t="s">
        <v>42</v>
      </c>
      <c r="B606">
        <v>2025</v>
      </c>
      <c r="C606" t="s">
        <v>56</v>
      </c>
      <c r="D606" t="s">
        <v>279</v>
      </c>
      <c r="E606" s="46">
        <v>4.0999999999999995E-2</v>
      </c>
      <c r="F606" t="s">
        <v>82</v>
      </c>
      <c r="G606">
        <v>37</v>
      </c>
      <c r="H606" t="s">
        <v>79</v>
      </c>
      <c r="I606" t="s">
        <v>459</v>
      </c>
      <c r="J606" s="24" t="s">
        <v>203</v>
      </c>
      <c r="K606" t="s">
        <v>280</v>
      </c>
      <c r="L606" s="24" t="s">
        <v>203</v>
      </c>
    </row>
    <row r="607" spans="1:12">
      <c r="A607" s="7" t="s">
        <v>43</v>
      </c>
      <c r="B607">
        <v>2025</v>
      </c>
      <c r="C607" t="s">
        <v>56</v>
      </c>
      <c r="D607" t="s">
        <v>279</v>
      </c>
      <c r="E607" s="46">
        <v>3.7000000000000005E-2</v>
      </c>
      <c r="F607" t="s">
        <v>82</v>
      </c>
      <c r="G607">
        <v>49</v>
      </c>
      <c r="H607" t="s">
        <v>79</v>
      </c>
      <c r="I607" t="s">
        <v>459</v>
      </c>
      <c r="J607" s="24" t="s">
        <v>203</v>
      </c>
      <c r="K607" t="s">
        <v>280</v>
      </c>
      <c r="L607" s="24" t="s">
        <v>203</v>
      </c>
    </row>
    <row r="608" spans="1:12">
      <c r="A608" s="7" t="s">
        <v>44</v>
      </c>
      <c r="B608">
        <v>2025</v>
      </c>
      <c r="C608" t="s">
        <v>56</v>
      </c>
      <c r="D608" t="s">
        <v>279</v>
      </c>
      <c r="E608" s="46">
        <v>4.2000000000000003E-2</v>
      </c>
      <c r="F608" t="s">
        <v>82</v>
      </c>
      <c r="G608">
        <v>34</v>
      </c>
      <c r="H608" t="s">
        <v>79</v>
      </c>
      <c r="I608" t="s">
        <v>459</v>
      </c>
      <c r="J608" s="24" t="s">
        <v>203</v>
      </c>
      <c r="K608" t="s">
        <v>280</v>
      </c>
      <c r="L608" s="24" t="s">
        <v>203</v>
      </c>
    </row>
    <row r="609" spans="1:12">
      <c r="A609" s="7" t="s">
        <v>45</v>
      </c>
      <c r="B609">
        <v>2025</v>
      </c>
      <c r="C609" t="s">
        <v>56</v>
      </c>
      <c r="D609" t="s">
        <v>279</v>
      </c>
      <c r="E609" s="46">
        <v>4.5999999999999999E-2</v>
      </c>
      <c r="F609" t="s">
        <v>82</v>
      </c>
      <c r="G609">
        <v>21</v>
      </c>
      <c r="H609" t="s">
        <v>79</v>
      </c>
      <c r="I609" t="s">
        <v>459</v>
      </c>
      <c r="J609" s="24" t="s">
        <v>203</v>
      </c>
      <c r="K609" t="s">
        <v>280</v>
      </c>
      <c r="L609" s="24" t="s">
        <v>203</v>
      </c>
    </row>
    <row r="610" spans="1:12">
      <c r="A610" s="7" t="s">
        <v>46</v>
      </c>
      <c r="B610">
        <v>2025</v>
      </c>
      <c r="C610" t="s">
        <v>56</v>
      </c>
      <c r="D610" t="s">
        <v>279</v>
      </c>
      <c r="E610" s="46">
        <v>4.9000000000000002E-2</v>
      </c>
      <c r="F610" t="s">
        <v>82</v>
      </c>
      <c r="G610">
        <v>8</v>
      </c>
      <c r="H610" t="s">
        <v>79</v>
      </c>
      <c r="I610" t="s">
        <v>459</v>
      </c>
      <c r="J610" s="24" t="s">
        <v>203</v>
      </c>
      <c r="K610" t="s">
        <v>280</v>
      </c>
      <c r="L610" s="24" t="s">
        <v>203</v>
      </c>
    </row>
    <row r="611" spans="1:12">
      <c r="A611" s="7" t="s">
        <v>47</v>
      </c>
      <c r="B611">
        <v>2025</v>
      </c>
      <c r="C611" t="s">
        <v>56</v>
      </c>
      <c r="D611" t="s">
        <v>279</v>
      </c>
      <c r="E611" s="46">
        <v>3.7999999999999999E-2</v>
      </c>
      <c r="F611" t="s">
        <v>82</v>
      </c>
      <c r="G611">
        <v>47</v>
      </c>
      <c r="H611" t="s">
        <v>79</v>
      </c>
      <c r="I611" t="s">
        <v>459</v>
      </c>
      <c r="J611" s="24" t="s">
        <v>203</v>
      </c>
      <c r="K611" t="s">
        <v>280</v>
      </c>
      <c r="L611" s="24" t="s">
        <v>203</v>
      </c>
    </row>
    <row r="612" spans="1:12">
      <c r="A612" s="7" t="s">
        <v>48</v>
      </c>
      <c r="B612">
        <v>2025</v>
      </c>
      <c r="C612" t="s">
        <v>56</v>
      </c>
      <c r="D612" t="s">
        <v>279</v>
      </c>
      <c r="E612" s="46">
        <v>5.2999999999999999E-2</v>
      </c>
      <c r="F612" t="s">
        <v>82</v>
      </c>
      <c r="G612">
        <v>2</v>
      </c>
      <c r="H612" t="s">
        <v>79</v>
      </c>
      <c r="I612" t="s">
        <v>459</v>
      </c>
      <c r="J612" s="24" t="s">
        <v>203</v>
      </c>
      <c r="K612" t="s">
        <v>280</v>
      </c>
      <c r="L612" s="24" t="s">
        <v>203</v>
      </c>
    </row>
    <row r="613" spans="1:12">
      <c r="A613" s="7" t="s">
        <v>49</v>
      </c>
      <c r="B613">
        <v>2025</v>
      </c>
      <c r="C613" t="s">
        <v>56</v>
      </c>
      <c r="D613" t="s">
        <v>279</v>
      </c>
      <c r="E613" s="46">
        <v>4.4000000000000004E-2</v>
      </c>
      <c r="F613" t="s">
        <v>82</v>
      </c>
      <c r="G613">
        <v>31</v>
      </c>
      <c r="H613" t="s">
        <v>79</v>
      </c>
      <c r="I613" t="s">
        <v>459</v>
      </c>
      <c r="J613" s="24" t="s">
        <v>203</v>
      </c>
      <c r="K613" t="s">
        <v>280</v>
      </c>
      <c r="L613" s="24" t="s">
        <v>203</v>
      </c>
    </row>
    <row r="614" spans="1:12">
      <c r="A614" s="7" t="s">
        <v>50</v>
      </c>
      <c r="B614">
        <v>2025</v>
      </c>
      <c r="C614" t="s">
        <v>56</v>
      </c>
      <c r="D614" t="s">
        <v>279</v>
      </c>
      <c r="E614" s="46">
        <v>4.8000000000000001E-2</v>
      </c>
      <c r="F614" t="s">
        <v>82</v>
      </c>
      <c r="G614">
        <v>13</v>
      </c>
      <c r="H614" t="s">
        <v>79</v>
      </c>
      <c r="I614" t="s">
        <v>459</v>
      </c>
      <c r="J614" s="24" t="s">
        <v>203</v>
      </c>
      <c r="K614" t="s">
        <v>280</v>
      </c>
      <c r="L614" s="24" t="s">
        <v>203</v>
      </c>
    </row>
    <row r="615" spans="1:12">
      <c r="A615" s="7" t="s">
        <v>0</v>
      </c>
      <c r="B615">
        <v>2025</v>
      </c>
      <c r="C615" t="s">
        <v>56</v>
      </c>
      <c r="D615" t="s">
        <v>83</v>
      </c>
      <c r="E615" s="3">
        <v>0.57700000000000007</v>
      </c>
      <c r="F615" t="s">
        <v>82</v>
      </c>
      <c r="G615">
        <v>46</v>
      </c>
      <c r="H615" t="s">
        <v>79</v>
      </c>
      <c r="I615" t="s">
        <v>484</v>
      </c>
      <c r="J615" s="24" t="s">
        <v>203</v>
      </c>
      <c r="K615" t="s">
        <v>128</v>
      </c>
      <c r="L615" s="24" t="s">
        <v>126</v>
      </c>
    </row>
    <row r="616" spans="1:12">
      <c r="A616" s="7" t="s">
        <v>1</v>
      </c>
      <c r="B616">
        <v>2025</v>
      </c>
      <c r="C616" t="s">
        <v>56</v>
      </c>
      <c r="D616" t="s">
        <v>83</v>
      </c>
      <c r="E616" s="3">
        <v>0.65200000000000002</v>
      </c>
      <c r="F616" t="s">
        <v>82</v>
      </c>
      <c r="G616">
        <v>12</v>
      </c>
      <c r="H616" t="s">
        <v>79</v>
      </c>
      <c r="I616" t="s">
        <v>484</v>
      </c>
      <c r="J616" s="24" t="s">
        <v>203</v>
      </c>
      <c r="K616" t="s">
        <v>128</v>
      </c>
      <c r="L616" s="24" t="s">
        <v>126</v>
      </c>
    </row>
    <row r="617" spans="1:12">
      <c r="A617" s="7" t="s">
        <v>2</v>
      </c>
      <c r="B617">
        <v>2025</v>
      </c>
      <c r="C617" t="s">
        <v>56</v>
      </c>
      <c r="D617" t="s">
        <v>83</v>
      </c>
      <c r="E617" s="3">
        <v>0.61399999999999999</v>
      </c>
      <c r="F617" t="s">
        <v>82</v>
      </c>
      <c r="G617">
        <v>34</v>
      </c>
      <c r="H617" t="s">
        <v>79</v>
      </c>
      <c r="I617" t="s">
        <v>484</v>
      </c>
      <c r="J617" s="24" t="s">
        <v>203</v>
      </c>
      <c r="K617" t="s">
        <v>128</v>
      </c>
      <c r="L617" s="24" t="s">
        <v>126</v>
      </c>
    </row>
    <row r="618" spans="1:12">
      <c r="A618" s="7" t="s">
        <v>3</v>
      </c>
      <c r="B618">
        <v>2025</v>
      </c>
      <c r="C618" t="s">
        <v>56</v>
      </c>
      <c r="D618" t="s">
        <v>83</v>
      </c>
      <c r="E618" s="3">
        <v>0.58399999999999996</v>
      </c>
      <c r="F618" t="s">
        <v>82</v>
      </c>
      <c r="G618">
        <v>43</v>
      </c>
      <c r="H618" t="s">
        <v>79</v>
      </c>
      <c r="I618" t="s">
        <v>484</v>
      </c>
      <c r="J618" s="24" t="s">
        <v>203</v>
      </c>
      <c r="K618" t="s">
        <v>128</v>
      </c>
      <c r="L618" s="24" t="s">
        <v>126</v>
      </c>
    </row>
    <row r="619" spans="1:12">
      <c r="A619" s="7" t="s">
        <v>4</v>
      </c>
      <c r="B619">
        <v>2025</v>
      </c>
      <c r="C619" t="s">
        <v>56</v>
      </c>
      <c r="D619" t="s">
        <v>83</v>
      </c>
      <c r="E619" s="3">
        <v>0.624</v>
      </c>
      <c r="F619" t="s">
        <v>82</v>
      </c>
      <c r="G619">
        <v>29</v>
      </c>
      <c r="H619" t="s">
        <v>79</v>
      </c>
      <c r="I619" t="s">
        <v>484</v>
      </c>
      <c r="J619" s="24" t="s">
        <v>203</v>
      </c>
      <c r="K619" t="s">
        <v>128</v>
      </c>
      <c r="L619" s="24" t="s">
        <v>126</v>
      </c>
    </row>
    <row r="620" spans="1:12">
      <c r="A620" s="7" t="s">
        <v>5</v>
      </c>
      <c r="B620">
        <v>2025</v>
      </c>
      <c r="C620" t="s">
        <v>56</v>
      </c>
      <c r="D620" t="s">
        <v>83</v>
      </c>
      <c r="E620" s="3">
        <v>0.67400000000000004</v>
      </c>
      <c r="F620" t="s">
        <v>82</v>
      </c>
      <c r="G620">
        <v>8</v>
      </c>
      <c r="H620" t="s">
        <v>79</v>
      </c>
      <c r="I620" t="s">
        <v>484</v>
      </c>
      <c r="J620" s="24" t="s">
        <v>203</v>
      </c>
      <c r="K620" t="s">
        <v>128</v>
      </c>
      <c r="L620" s="24" t="s">
        <v>126</v>
      </c>
    </row>
    <row r="621" spans="1:12">
      <c r="A621" s="7" t="s">
        <v>6</v>
      </c>
      <c r="B621">
        <v>2025</v>
      </c>
      <c r="C621" t="s">
        <v>56</v>
      </c>
      <c r="D621" t="s">
        <v>83</v>
      </c>
      <c r="E621" s="3">
        <v>0.64599999999999991</v>
      </c>
      <c r="F621" t="s">
        <v>82</v>
      </c>
      <c r="G621">
        <v>17</v>
      </c>
      <c r="H621" t="s">
        <v>79</v>
      </c>
      <c r="I621" t="s">
        <v>484</v>
      </c>
      <c r="J621" s="24" t="s">
        <v>203</v>
      </c>
      <c r="K621" t="s">
        <v>128</v>
      </c>
      <c r="L621" s="24" t="s">
        <v>126</v>
      </c>
    </row>
    <row r="622" spans="1:12">
      <c r="A622" s="7" t="s">
        <v>7</v>
      </c>
      <c r="B622">
        <v>2025</v>
      </c>
      <c r="C622" t="s">
        <v>56</v>
      </c>
      <c r="D622" t="s">
        <v>83</v>
      </c>
      <c r="E622" s="3">
        <v>0.59</v>
      </c>
      <c r="F622" t="s">
        <v>82</v>
      </c>
      <c r="G622">
        <v>42</v>
      </c>
      <c r="H622" t="s">
        <v>79</v>
      </c>
      <c r="I622" t="s">
        <v>484</v>
      </c>
      <c r="J622" s="24" t="s">
        <v>203</v>
      </c>
      <c r="K622" t="s">
        <v>128</v>
      </c>
      <c r="L622" s="24" t="s">
        <v>126</v>
      </c>
    </row>
    <row r="623" spans="1:12">
      <c r="A623" s="7" t="s">
        <v>8</v>
      </c>
      <c r="B623">
        <v>2025</v>
      </c>
      <c r="C623" t="s">
        <v>56</v>
      </c>
      <c r="D623" t="s">
        <v>83</v>
      </c>
      <c r="E623" s="3">
        <v>0.71599999999999997</v>
      </c>
      <c r="F623" t="s">
        <v>82</v>
      </c>
      <c r="G623">
        <v>1</v>
      </c>
      <c r="H623" t="s">
        <v>79</v>
      </c>
      <c r="I623" t="s">
        <v>484</v>
      </c>
      <c r="J623" s="24" t="s">
        <v>203</v>
      </c>
      <c r="K623" t="s">
        <v>128</v>
      </c>
      <c r="L623" s="24" t="s">
        <v>126</v>
      </c>
    </row>
    <row r="624" spans="1:12">
      <c r="A624" s="7" t="s">
        <v>9</v>
      </c>
      <c r="B624">
        <v>2025</v>
      </c>
      <c r="C624" t="s">
        <v>56</v>
      </c>
      <c r="D624" t="s">
        <v>83</v>
      </c>
      <c r="E624" s="3">
        <v>0.57700000000000007</v>
      </c>
      <c r="F624" t="s">
        <v>82</v>
      </c>
      <c r="G624">
        <v>46</v>
      </c>
      <c r="H624" t="s">
        <v>79</v>
      </c>
      <c r="I624" t="s">
        <v>484</v>
      </c>
      <c r="J624" s="24" t="s">
        <v>203</v>
      </c>
      <c r="K624" t="s">
        <v>128</v>
      </c>
      <c r="L624" s="24" t="s">
        <v>126</v>
      </c>
    </row>
    <row r="625" spans="1:12">
      <c r="A625" s="7" t="s">
        <v>10</v>
      </c>
      <c r="B625">
        <v>2025</v>
      </c>
      <c r="C625" t="s">
        <v>56</v>
      </c>
      <c r="D625" t="s">
        <v>83</v>
      </c>
      <c r="E625" s="3">
        <v>0.60599999999999998</v>
      </c>
      <c r="F625" t="s">
        <v>82</v>
      </c>
      <c r="G625">
        <v>37</v>
      </c>
      <c r="H625" t="s">
        <v>79</v>
      </c>
      <c r="I625" t="s">
        <v>484</v>
      </c>
      <c r="J625" s="24" t="s">
        <v>203</v>
      </c>
      <c r="K625" t="s">
        <v>128</v>
      </c>
      <c r="L625" s="24" t="s">
        <v>126</v>
      </c>
    </row>
    <row r="626" spans="1:12">
      <c r="A626" s="7" t="s">
        <v>11</v>
      </c>
      <c r="B626">
        <v>2025</v>
      </c>
      <c r="C626" t="s">
        <v>56</v>
      </c>
      <c r="D626" t="s">
        <v>83</v>
      </c>
      <c r="E626" s="3">
        <v>0.60399999999999998</v>
      </c>
      <c r="F626" t="s">
        <v>82</v>
      </c>
      <c r="G626">
        <v>38</v>
      </c>
      <c r="H626" t="s">
        <v>79</v>
      </c>
      <c r="I626" t="s">
        <v>484</v>
      </c>
      <c r="J626" s="24" t="s">
        <v>203</v>
      </c>
      <c r="K626" t="s">
        <v>128</v>
      </c>
      <c r="L626" s="24" t="s">
        <v>126</v>
      </c>
    </row>
    <row r="627" spans="1:12">
      <c r="A627" s="7" t="s">
        <v>12</v>
      </c>
      <c r="B627">
        <v>2025</v>
      </c>
      <c r="C627" t="s">
        <v>56</v>
      </c>
      <c r="D627" t="s">
        <v>83</v>
      </c>
      <c r="E627" s="3">
        <v>0.63100000000000001</v>
      </c>
      <c r="F627" t="s">
        <v>82</v>
      </c>
      <c r="G627">
        <v>24</v>
      </c>
      <c r="H627" t="s">
        <v>79</v>
      </c>
      <c r="I627" t="s">
        <v>484</v>
      </c>
      <c r="J627" s="24" t="s">
        <v>203</v>
      </c>
      <c r="K627" t="s">
        <v>128</v>
      </c>
      <c r="L627" s="24" t="s">
        <v>126</v>
      </c>
    </row>
    <row r="628" spans="1:12">
      <c r="A628" s="7" t="s">
        <v>13</v>
      </c>
      <c r="B628">
        <v>2025</v>
      </c>
      <c r="C628" t="s">
        <v>56</v>
      </c>
      <c r="D628" t="s">
        <v>83</v>
      </c>
      <c r="E628" s="3">
        <v>0.64200000000000002</v>
      </c>
      <c r="F628" t="s">
        <v>82</v>
      </c>
      <c r="G628">
        <v>19</v>
      </c>
      <c r="H628" t="s">
        <v>79</v>
      </c>
      <c r="I628" t="s">
        <v>484</v>
      </c>
      <c r="J628" s="24" t="s">
        <v>203</v>
      </c>
      <c r="K628" t="s">
        <v>128</v>
      </c>
      <c r="L628" s="24" t="s">
        <v>126</v>
      </c>
    </row>
    <row r="629" spans="1:12">
      <c r="A629" s="7" t="s">
        <v>14</v>
      </c>
      <c r="B629">
        <v>2025</v>
      </c>
      <c r="C629" t="s">
        <v>56</v>
      </c>
      <c r="D629" t="s">
        <v>83</v>
      </c>
      <c r="E629" s="3">
        <v>0.63600000000000001</v>
      </c>
      <c r="F629" t="s">
        <v>82</v>
      </c>
      <c r="G629">
        <v>21</v>
      </c>
      <c r="H629" t="s">
        <v>79</v>
      </c>
      <c r="I629" t="s">
        <v>484</v>
      </c>
      <c r="J629" s="24" t="s">
        <v>203</v>
      </c>
      <c r="K629" t="s">
        <v>128</v>
      </c>
      <c r="L629" s="24" t="s">
        <v>126</v>
      </c>
    </row>
    <row r="630" spans="1:12">
      <c r="A630" s="7" t="s">
        <v>15</v>
      </c>
      <c r="B630">
        <v>2025</v>
      </c>
      <c r="C630" t="s">
        <v>56</v>
      </c>
      <c r="D630" t="s">
        <v>83</v>
      </c>
      <c r="E630" s="3">
        <v>0.67500000000000004</v>
      </c>
      <c r="F630" t="s">
        <v>82</v>
      </c>
      <c r="G630">
        <v>7</v>
      </c>
      <c r="H630" t="s">
        <v>79</v>
      </c>
      <c r="I630" t="s">
        <v>484</v>
      </c>
      <c r="J630" s="24" t="s">
        <v>203</v>
      </c>
      <c r="K630" t="s">
        <v>128</v>
      </c>
      <c r="L630" s="24" t="s">
        <v>126</v>
      </c>
    </row>
    <row r="631" spans="1:12">
      <c r="A631" s="7" t="s">
        <v>16</v>
      </c>
      <c r="B631">
        <v>2025</v>
      </c>
      <c r="C631" t="s">
        <v>56</v>
      </c>
      <c r="D631" t="s">
        <v>83</v>
      </c>
      <c r="E631" s="3">
        <v>0.67</v>
      </c>
      <c r="F631" t="s">
        <v>82</v>
      </c>
      <c r="G631">
        <v>9</v>
      </c>
      <c r="H631" t="s">
        <v>79</v>
      </c>
      <c r="I631" t="s">
        <v>484</v>
      </c>
      <c r="J631" s="24" t="s">
        <v>203</v>
      </c>
      <c r="K631" t="s">
        <v>128</v>
      </c>
      <c r="L631" s="24" t="s">
        <v>126</v>
      </c>
    </row>
    <row r="632" spans="1:12">
      <c r="A632" s="7" t="s">
        <v>17</v>
      </c>
      <c r="B632">
        <v>2025</v>
      </c>
      <c r="C632" t="s">
        <v>56</v>
      </c>
      <c r="D632" t="s">
        <v>83</v>
      </c>
      <c r="E632" s="3">
        <v>0.58200000000000007</v>
      </c>
      <c r="F632" t="s">
        <v>82</v>
      </c>
      <c r="G632">
        <v>44</v>
      </c>
      <c r="H632" t="s">
        <v>79</v>
      </c>
      <c r="I632" t="s">
        <v>484</v>
      </c>
      <c r="J632" s="24" t="s">
        <v>203</v>
      </c>
      <c r="K632" t="s">
        <v>128</v>
      </c>
      <c r="L632" s="24" t="s">
        <v>126</v>
      </c>
    </row>
    <row r="633" spans="1:12">
      <c r="A633" s="7" t="s">
        <v>18</v>
      </c>
      <c r="B633">
        <v>2025</v>
      </c>
      <c r="C633" t="s">
        <v>56</v>
      </c>
      <c r="D633" t="s">
        <v>83</v>
      </c>
      <c r="E633" s="3">
        <v>0.57999999999999996</v>
      </c>
      <c r="F633" t="s">
        <v>82</v>
      </c>
      <c r="G633">
        <v>45</v>
      </c>
      <c r="H633" t="s">
        <v>79</v>
      </c>
      <c r="I633" t="s">
        <v>484</v>
      </c>
      <c r="J633" s="24" t="s">
        <v>203</v>
      </c>
      <c r="K633" t="s">
        <v>128</v>
      </c>
      <c r="L633" s="24" t="s">
        <v>126</v>
      </c>
    </row>
    <row r="634" spans="1:12">
      <c r="A634" s="7" t="s">
        <v>19</v>
      </c>
      <c r="B634">
        <v>2025</v>
      </c>
      <c r="C634" t="s">
        <v>56</v>
      </c>
      <c r="D634" t="s">
        <v>83</v>
      </c>
      <c r="E634" s="3">
        <v>0.59799999999999998</v>
      </c>
      <c r="F634" t="s">
        <v>82</v>
      </c>
      <c r="G634">
        <v>40</v>
      </c>
      <c r="H634" t="s">
        <v>79</v>
      </c>
      <c r="I634" t="s">
        <v>484</v>
      </c>
      <c r="J634" s="24" t="s">
        <v>203</v>
      </c>
      <c r="K634" t="s">
        <v>128</v>
      </c>
      <c r="L634" s="24" t="s">
        <v>126</v>
      </c>
    </row>
    <row r="635" spans="1:12">
      <c r="A635" s="7" t="s">
        <v>20</v>
      </c>
      <c r="B635">
        <v>2025</v>
      </c>
      <c r="C635" t="s">
        <v>56</v>
      </c>
      <c r="D635" t="s">
        <v>83</v>
      </c>
      <c r="E635" s="3">
        <v>0.64700000000000002</v>
      </c>
      <c r="F635" t="s">
        <v>82</v>
      </c>
      <c r="G635">
        <v>14</v>
      </c>
      <c r="H635" t="s">
        <v>79</v>
      </c>
      <c r="I635" t="s">
        <v>484</v>
      </c>
      <c r="J635" s="24" t="s">
        <v>203</v>
      </c>
      <c r="K635" t="s">
        <v>128</v>
      </c>
      <c r="L635" s="24" t="s">
        <v>126</v>
      </c>
    </row>
    <row r="636" spans="1:12">
      <c r="A636" s="7" t="s">
        <v>21</v>
      </c>
      <c r="B636">
        <v>2025</v>
      </c>
      <c r="C636" t="s">
        <v>56</v>
      </c>
      <c r="D636" t="s">
        <v>83</v>
      </c>
      <c r="E636" s="3">
        <v>0.66900000000000004</v>
      </c>
      <c r="F636" t="s">
        <v>82</v>
      </c>
      <c r="G636">
        <v>10</v>
      </c>
      <c r="H636" t="s">
        <v>79</v>
      </c>
      <c r="I636" t="s">
        <v>484</v>
      </c>
      <c r="J636" s="24" t="s">
        <v>203</v>
      </c>
      <c r="K636" t="s">
        <v>128</v>
      </c>
      <c r="L636" s="24" t="s">
        <v>126</v>
      </c>
    </row>
    <row r="637" spans="1:12">
      <c r="A637" s="7" t="s">
        <v>22</v>
      </c>
      <c r="B637">
        <v>2025</v>
      </c>
      <c r="C637" t="s">
        <v>56</v>
      </c>
      <c r="D637" t="s">
        <v>83</v>
      </c>
      <c r="E637" s="3">
        <v>0.61499999999999999</v>
      </c>
      <c r="F637" t="s">
        <v>82</v>
      </c>
      <c r="G637">
        <v>33</v>
      </c>
      <c r="H637" t="s">
        <v>79</v>
      </c>
      <c r="I637" t="s">
        <v>484</v>
      </c>
      <c r="J637" s="24" t="s">
        <v>203</v>
      </c>
      <c r="K637" t="s">
        <v>128</v>
      </c>
      <c r="L637" s="24" t="s">
        <v>126</v>
      </c>
    </row>
    <row r="638" spans="1:12">
      <c r="A638" s="7" t="s">
        <v>23</v>
      </c>
      <c r="B638">
        <v>2025</v>
      </c>
      <c r="C638" t="s">
        <v>56</v>
      </c>
      <c r="D638" t="s">
        <v>83</v>
      </c>
      <c r="E638" s="311">
        <v>0.68099999999999994</v>
      </c>
      <c r="F638" t="s">
        <v>82</v>
      </c>
      <c r="G638">
        <v>5</v>
      </c>
      <c r="H638" t="s">
        <v>79</v>
      </c>
      <c r="I638" t="s">
        <v>484</v>
      </c>
      <c r="J638" s="24" t="s">
        <v>203</v>
      </c>
      <c r="K638" t="s">
        <v>128</v>
      </c>
      <c r="L638" s="24" t="s">
        <v>126</v>
      </c>
    </row>
    <row r="639" spans="1:12">
      <c r="A639" s="7" t="s">
        <v>24</v>
      </c>
      <c r="B639">
        <v>2025</v>
      </c>
      <c r="C639" t="s">
        <v>56</v>
      </c>
      <c r="D639" t="s">
        <v>83</v>
      </c>
      <c r="E639" s="3">
        <v>0.55700000000000005</v>
      </c>
      <c r="F639" t="s">
        <v>82</v>
      </c>
      <c r="G639">
        <v>50</v>
      </c>
      <c r="H639" t="s">
        <v>79</v>
      </c>
      <c r="I639" t="s">
        <v>484</v>
      </c>
      <c r="J639" s="24" t="s">
        <v>203</v>
      </c>
      <c r="K639" t="s">
        <v>128</v>
      </c>
      <c r="L639" s="24" t="s">
        <v>126</v>
      </c>
    </row>
    <row r="640" spans="1:12">
      <c r="A640" s="7" t="s">
        <v>25</v>
      </c>
      <c r="B640">
        <v>2025</v>
      </c>
      <c r="C640" t="s">
        <v>56</v>
      </c>
      <c r="D640" t="s">
        <v>83</v>
      </c>
      <c r="E640" s="3">
        <v>0.63600000000000001</v>
      </c>
      <c r="F640" t="s">
        <v>82</v>
      </c>
      <c r="G640">
        <v>21</v>
      </c>
      <c r="H640" t="s">
        <v>79</v>
      </c>
      <c r="I640" t="s">
        <v>484</v>
      </c>
      <c r="J640" s="24" t="s">
        <v>203</v>
      </c>
      <c r="K640" t="s">
        <v>128</v>
      </c>
      <c r="L640" s="24" t="s">
        <v>126</v>
      </c>
    </row>
    <row r="641" spans="1:12">
      <c r="A641" s="7" t="s">
        <v>26</v>
      </c>
      <c r="B641">
        <v>2025</v>
      </c>
      <c r="C641" t="s">
        <v>56</v>
      </c>
      <c r="D641" t="s">
        <v>83</v>
      </c>
      <c r="E641" s="3">
        <v>0.621</v>
      </c>
      <c r="F641" t="s">
        <v>82</v>
      </c>
      <c r="G641">
        <v>30</v>
      </c>
      <c r="H641" t="s">
        <v>79</v>
      </c>
      <c r="I641" t="s">
        <v>484</v>
      </c>
      <c r="J641" s="24" t="s">
        <v>203</v>
      </c>
      <c r="K641" t="s">
        <v>128</v>
      </c>
      <c r="L641" s="24" t="s">
        <v>126</v>
      </c>
    </row>
    <row r="642" spans="1:12">
      <c r="A642" s="7" t="s">
        <v>27</v>
      </c>
      <c r="B642">
        <v>2025</v>
      </c>
      <c r="C642" t="s">
        <v>56</v>
      </c>
      <c r="D642" t="s">
        <v>83</v>
      </c>
      <c r="E642" s="3">
        <v>0.69499999999999995</v>
      </c>
      <c r="F642" t="s">
        <v>82</v>
      </c>
      <c r="G642">
        <v>2</v>
      </c>
      <c r="H642" t="s">
        <v>79</v>
      </c>
      <c r="I642" t="s">
        <v>484</v>
      </c>
      <c r="J642" s="24" t="s">
        <v>203</v>
      </c>
      <c r="K642" t="s">
        <v>128</v>
      </c>
      <c r="L642" s="24" t="s">
        <v>126</v>
      </c>
    </row>
    <row r="643" spans="1:12">
      <c r="A643" s="7" t="s">
        <v>28</v>
      </c>
      <c r="B643">
        <v>2025</v>
      </c>
      <c r="C643" t="s">
        <v>56</v>
      </c>
      <c r="D643" t="s">
        <v>83</v>
      </c>
      <c r="E643" s="3">
        <v>0.628</v>
      </c>
      <c r="F643" t="s">
        <v>82</v>
      </c>
      <c r="G643">
        <v>26</v>
      </c>
      <c r="H643" t="s">
        <v>79</v>
      </c>
      <c r="I643" t="s">
        <v>484</v>
      </c>
      <c r="J643" s="24" t="s">
        <v>203</v>
      </c>
      <c r="K643" t="s">
        <v>128</v>
      </c>
      <c r="L643" s="24" t="s">
        <v>126</v>
      </c>
    </row>
    <row r="644" spans="1:12">
      <c r="A644" s="7" t="s">
        <v>29</v>
      </c>
      <c r="B644">
        <v>2025</v>
      </c>
      <c r="C644" t="s">
        <v>56</v>
      </c>
      <c r="D644" t="s">
        <v>83</v>
      </c>
      <c r="E644" s="3">
        <v>0.65400000000000003</v>
      </c>
      <c r="F644" t="s">
        <v>82</v>
      </c>
      <c r="G644">
        <v>11</v>
      </c>
      <c r="H644" t="s">
        <v>79</v>
      </c>
      <c r="I644" t="s">
        <v>484</v>
      </c>
      <c r="J644" s="24" t="s">
        <v>203</v>
      </c>
      <c r="K644" t="s">
        <v>128</v>
      </c>
      <c r="L644" s="24" t="s">
        <v>126</v>
      </c>
    </row>
    <row r="645" spans="1:12">
      <c r="A645" s="7" t="s">
        <v>30</v>
      </c>
      <c r="B645">
        <v>2025</v>
      </c>
      <c r="C645" t="s">
        <v>56</v>
      </c>
      <c r="D645" t="s">
        <v>83</v>
      </c>
      <c r="E645" s="3">
        <v>0.63500000000000001</v>
      </c>
      <c r="F645" t="s">
        <v>82</v>
      </c>
      <c r="G645">
        <v>23</v>
      </c>
      <c r="H645" t="s">
        <v>79</v>
      </c>
      <c r="I645" t="s">
        <v>484</v>
      </c>
      <c r="J645" s="24" t="s">
        <v>203</v>
      </c>
      <c r="K645" t="s">
        <v>128</v>
      </c>
      <c r="L645" s="24" t="s">
        <v>126</v>
      </c>
    </row>
    <row r="646" spans="1:12">
      <c r="A646" s="7" t="s">
        <v>31</v>
      </c>
      <c r="B646">
        <v>2025</v>
      </c>
      <c r="C646" t="s">
        <v>56</v>
      </c>
      <c r="D646" t="s">
        <v>83</v>
      </c>
      <c r="E646" s="3">
        <v>0.57700000000000007</v>
      </c>
      <c r="F646" t="s">
        <v>82</v>
      </c>
      <c r="G646">
        <v>46</v>
      </c>
      <c r="H646" t="s">
        <v>79</v>
      </c>
      <c r="I646" t="s">
        <v>484</v>
      </c>
      <c r="J646" s="24" t="s">
        <v>203</v>
      </c>
      <c r="K646" t="s">
        <v>128</v>
      </c>
      <c r="L646" s="24" t="s">
        <v>126</v>
      </c>
    </row>
    <row r="647" spans="1:12">
      <c r="A647" s="7" t="s">
        <v>32</v>
      </c>
      <c r="B647">
        <v>2025</v>
      </c>
      <c r="C647" t="s">
        <v>56</v>
      </c>
      <c r="D647" t="s">
        <v>83</v>
      </c>
      <c r="E647" s="3">
        <v>0.60799999999999998</v>
      </c>
      <c r="F647" t="s">
        <v>82</v>
      </c>
      <c r="G647">
        <v>36</v>
      </c>
      <c r="H647" t="s">
        <v>79</v>
      </c>
      <c r="I647" t="s">
        <v>484</v>
      </c>
      <c r="J647" s="24" t="s">
        <v>203</v>
      </c>
      <c r="K647" t="s">
        <v>128</v>
      </c>
      <c r="L647" s="24" t="s">
        <v>126</v>
      </c>
    </row>
    <row r="648" spans="1:12">
      <c r="A648" s="7" t="s">
        <v>33</v>
      </c>
      <c r="B648">
        <v>2025</v>
      </c>
      <c r="C648" t="s">
        <v>56</v>
      </c>
      <c r="D648" t="s">
        <v>83</v>
      </c>
      <c r="E648" s="3">
        <v>0.59200000000000008</v>
      </c>
      <c r="F648" t="s">
        <v>82</v>
      </c>
      <c r="G648">
        <v>41</v>
      </c>
      <c r="H648" t="s">
        <v>79</v>
      </c>
      <c r="I648" t="s">
        <v>484</v>
      </c>
      <c r="J648" s="24" t="s">
        <v>203</v>
      </c>
      <c r="K648" t="s">
        <v>128</v>
      </c>
      <c r="L648" s="24" t="s">
        <v>126</v>
      </c>
    </row>
    <row r="649" spans="1:12">
      <c r="A649" s="7" t="s">
        <v>34</v>
      </c>
      <c r="B649">
        <v>2025</v>
      </c>
      <c r="C649" t="s">
        <v>56</v>
      </c>
      <c r="D649" t="s">
        <v>83</v>
      </c>
      <c r="E649" s="3">
        <v>0.69400000000000006</v>
      </c>
      <c r="F649" t="s">
        <v>82</v>
      </c>
      <c r="G649">
        <v>3</v>
      </c>
      <c r="H649" t="s">
        <v>79</v>
      </c>
      <c r="I649" t="s">
        <v>484</v>
      </c>
      <c r="J649" s="24" t="s">
        <v>203</v>
      </c>
      <c r="K649" t="s">
        <v>128</v>
      </c>
      <c r="L649" s="24" t="s">
        <v>126</v>
      </c>
    </row>
    <row r="650" spans="1:12">
      <c r="A650" s="7" t="s">
        <v>35</v>
      </c>
      <c r="B650">
        <v>2025</v>
      </c>
      <c r="C650" t="s">
        <v>56</v>
      </c>
      <c r="D650" t="s">
        <v>83</v>
      </c>
      <c r="E650" s="3">
        <v>0.625</v>
      </c>
      <c r="F650" t="s">
        <v>82</v>
      </c>
      <c r="G650">
        <v>28</v>
      </c>
      <c r="H650" t="s">
        <v>79</v>
      </c>
      <c r="I650" t="s">
        <v>484</v>
      </c>
      <c r="J650" s="24" t="s">
        <v>203</v>
      </c>
      <c r="K650" t="s">
        <v>128</v>
      </c>
      <c r="L650" s="24" t="s">
        <v>126</v>
      </c>
    </row>
    <row r="651" spans="1:12">
      <c r="A651" s="7" t="s">
        <v>36</v>
      </c>
      <c r="B651">
        <v>2025</v>
      </c>
      <c r="C651" t="s">
        <v>56</v>
      </c>
      <c r="D651" t="s">
        <v>83</v>
      </c>
      <c r="E651" s="3">
        <v>0.628</v>
      </c>
      <c r="F651" t="s">
        <v>82</v>
      </c>
      <c r="G651">
        <v>26</v>
      </c>
      <c r="H651" t="s">
        <v>79</v>
      </c>
      <c r="I651" t="s">
        <v>484</v>
      </c>
      <c r="J651" s="24" t="s">
        <v>203</v>
      </c>
      <c r="K651" t="s">
        <v>128</v>
      </c>
      <c r="L651" s="24" t="s">
        <v>126</v>
      </c>
    </row>
    <row r="652" spans="1:12">
      <c r="A652" s="7" t="s">
        <v>37</v>
      </c>
      <c r="B652">
        <v>2025</v>
      </c>
      <c r="C652" t="s">
        <v>56</v>
      </c>
      <c r="D652" t="s">
        <v>83</v>
      </c>
      <c r="E652" s="3">
        <v>0.629</v>
      </c>
      <c r="F652" t="s">
        <v>82</v>
      </c>
      <c r="G652">
        <v>25</v>
      </c>
      <c r="H652" t="s">
        <v>79</v>
      </c>
      <c r="I652" t="s">
        <v>484</v>
      </c>
      <c r="J652" s="24" t="s">
        <v>203</v>
      </c>
      <c r="K652" t="s">
        <v>128</v>
      </c>
      <c r="L652" s="24" t="s">
        <v>126</v>
      </c>
    </row>
    <row r="653" spans="1:12">
      <c r="A653" s="7" t="s">
        <v>38</v>
      </c>
      <c r="B653">
        <v>2025</v>
      </c>
      <c r="C653" t="s">
        <v>56</v>
      </c>
      <c r="D653" t="s">
        <v>83</v>
      </c>
      <c r="E653" s="3">
        <v>0.61299999999999999</v>
      </c>
      <c r="F653" t="s">
        <v>82</v>
      </c>
      <c r="G653">
        <v>35</v>
      </c>
      <c r="H653" t="s">
        <v>79</v>
      </c>
      <c r="I653" t="s">
        <v>484</v>
      </c>
      <c r="J653" s="24" t="s">
        <v>203</v>
      </c>
      <c r="K653" t="s">
        <v>128</v>
      </c>
      <c r="L653" s="24" t="s">
        <v>126</v>
      </c>
    </row>
    <row r="654" spans="1:12">
      <c r="A654" s="7" t="s">
        <v>39</v>
      </c>
      <c r="B654">
        <v>2025</v>
      </c>
      <c r="C654" t="s">
        <v>56</v>
      </c>
      <c r="D654" t="s">
        <v>83</v>
      </c>
      <c r="E654" s="3">
        <v>0.63700000000000001</v>
      </c>
      <c r="F654" t="s">
        <v>82</v>
      </c>
      <c r="G654">
        <v>20</v>
      </c>
      <c r="H654" t="s">
        <v>79</v>
      </c>
      <c r="I654" t="s">
        <v>484</v>
      </c>
      <c r="J654" s="24" t="s">
        <v>203</v>
      </c>
      <c r="K654" t="s">
        <v>128</v>
      </c>
      <c r="L654" s="24" t="s">
        <v>126</v>
      </c>
    </row>
    <row r="655" spans="1:12">
      <c r="A655" s="7" t="s">
        <v>40</v>
      </c>
      <c r="B655">
        <v>2025</v>
      </c>
      <c r="C655" t="s">
        <v>56</v>
      </c>
      <c r="D655" t="s">
        <v>83</v>
      </c>
      <c r="E655" s="3">
        <v>0.57600000000000007</v>
      </c>
      <c r="F655" t="s">
        <v>82</v>
      </c>
      <c r="G655">
        <v>49</v>
      </c>
      <c r="H655" t="s">
        <v>79</v>
      </c>
      <c r="I655" t="s">
        <v>484</v>
      </c>
      <c r="J655" s="24" t="s">
        <v>203</v>
      </c>
      <c r="K655" t="s">
        <v>128</v>
      </c>
      <c r="L655" s="24" t="s">
        <v>126</v>
      </c>
    </row>
    <row r="656" spans="1:12">
      <c r="A656" s="7" t="s">
        <v>41</v>
      </c>
      <c r="B656">
        <v>2025</v>
      </c>
      <c r="C656" t="s">
        <v>56</v>
      </c>
      <c r="D656" t="s">
        <v>83</v>
      </c>
      <c r="E656" s="3">
        <v>0.68500000000000005</v>
      </c>
      <c r="F656" t="s">
        <v>82</v>
      </c>
      <c r="G656">
        <v>4</v>
      </c>
      <c r="H656" t="s">
        <v>79</v>
      </c>
      <c r="I656" t="s">
        <v>484</v>
      </c>
      <c r="J656" s="24" t="s">
        <v>203</v>
      </c>
      <c r="K656" t="s">
        <v>128</v>
      </c>
      <c r="L656" s="24" t="s">
        <v>126</v>
      </c>
    </row>
    <row r="657" spans="1:12">
      <c r="A657" s="7" t="s">
        <v>42</v>
      </c>
      <c r="B657">
        <v>2025</v>
      </c>
      <c r="C657" t="s">
        <v>56</v>
      </c>
      <c r="D657" t="s">
        <v>83</v>
      </c>
      <c r="E657" s="3">
        <v>0.6</v>
      </c>
      <c r="F657" t="s">
        <v>82</v>
      </c>
      <c r="G657">
        <v>39</v>
      </c>
      <c r="H657" t="s">
        <v>79</v>
      </c>
      <c r="I657" t="s">
        <v>484</v>
      </c>
      <c r="J657" s="24" t="s">
        <v>203</v>
      </c>
      <c r="K657" t="s">
        <v>128</v>
      </c>
      <c r="L657" s="24" t="s">
        <v>126</v>
      </c>
    </row>
    <row r="658" spans="1:12">
      <c r="A658" s="7" t="s">
        <v>43</v>
      </c>
      <c r="B658">
        <v>2025</v>
      </c>
      <c r="C658" t="s">
        <v>56</v>
      </c>
      <c r="D658" t="s">
        <v>83</v>
      </c>
      <c r="E658" s="3">
        <v>0.64700000000000002</v>
      </c>
      <c r="F658" t="s">
        <v>82</v>
      </c>
      <c r="G658">
        <v>14</v>
      </c>
      <c r="H658" t="s">
        <v>79</v>
      </c>
      <c r="I658" t="s">
        <v>484</v>
      </c>
      <c r="J658" s="24" t="s">
        <v>203</v>
      </c>
      <c r="K658" t="s">
        <v>128</v>
      </c>
      <c r="L658" s="24" t="s">
        <v>126</v>
      </c>
    </row>
    <row r="659" spans="1:12">
      <c r="A659" s="7" t="s">
        <v>44</v>
      </c>
      <c r="B659">
        <v>2025</v>
      </c>
      <c r="C659" t="s">
        <v>56</v>
      </c>
      <c r="D659" t="s">
        <v>83</v>
      </c>
      <c r="E659" s="3">
        <v>0.67599999999999993</v>
      </c>
      <c r="F659" t="s">
        <v>82</v>
      </c>
      <c r="G659">
        <v>6</v>
      </c>
      <c r="H659" t="s">
        <v>79</v>
      </c>
      <c r="I659" t="s">
        <v>484</v>
      </c>
      <c r="J659" s="24" t="s">
        <v>203</v>
      </c>
      <c r="K659" t="s">
        <v>128</v>
      </c>
      <c r="L659" s="24" t="s">
        <v>126</v>
      </c>
    </row>
    <row r="660" spans="1:12">
      <c r="A660" s="7" t="s">
        <v>45</v>
      </c>
      <c r="B660">
        <v>2025</v>
      </c>
      <c r="C660" t="s">
        <v>56</v>
      </c>
      <c r="D660" t="s">
        <v>83</v>
      </c>
      <c r="E660" s="3">
        <v>0.64599999999999991</v>
      </c>
      <c r="F660" t="s">
        <v>82</v>
      </c>
      <c r="G660">
        <v>17</v>
      </c>
      <c r="H660" t="s">
        <v>79</v>
      </c>
      <c r="I660" t="s">
        <v>484</v>
      </c>
      <c r="J660" s="24" t="s">
        <v>203</v>
      </c>
      <c r="K660" t="s">
        <v>128</v>
      </c>
      <c r="L660" s="24" t="s">
        <v>126</v>
      </c>
    </row>
    <row r="661" spans="1:12">
      <c r="A661" s="7" t="s">
        <v>46</v>
      </c>
      <c r="B661">
        <v>2025</v>
      </c>
      <c r="C661" t="s">
        <v>56</v>
      </c>
      <c r="D661" t="s">
        <v>83</v>
      </c>
      <c r="E661" s="3">
        <v>0.64700000000000002</v>
      </c>
      <c r="F661" t="s">
        <v>82</v>
      </c>
      <c r="G661">
        <v>14</v>
      </c>
      <c r="H661" t="s">
        <v>79</v>
      </c>
      <c r="I661" t="s">
        <v>484</v>
      </c>
      <c r="J661" s="24" t="s">
        <v>203</v>
      </c>
      <c r="K661" t="s">
        <v>128</v>
      </c>
      <c r="L661" s="24" t="s">
        <v>126</v>
      </c>
    </row>
    <row r="662" spans="1:12">
      <c r="A662" s="7" t="s">
        <v>47</v>
      </c>
      <c r="B662">
        <v>2025</v>
      </c>
      <c r="C662" t="s">
        <v>56</v>
      </c>
      <c r="D662" t="s">
        <v>83</v>
      </c>
      <c r="E662" s="3">
        <v>0.62</v>
      </c>
      <c r="F662" t="s">
        <v>82</v>
      </c>
      <c r="G662">
        <v>31</v>
      </c>
      <c r="H662" t="s">
        <v>79</v>
      </c>
      <c r="I662" t="s">
        <v>484</v>
      </c>
      <c r="J662" s="24" t="s">
        <v>203</v>
      </c>
      <c r="K662" t="s">
        <v>128</v>
      </c>
      <c r="L662" s="24" t="s">
        <v>126</v>
      </c>
    </row>
    <row r="663" spans="1:12">
      <c r="A663" s="7" t="s">
        <v>48</v>
      </c>
      <c r="B663">
        <v>2025</v>
      </c>
      <c r="C663" t="s">
        <v>56</v>
      </c>
      <c r="D663" t="s">
        <v>83</v>
      </c>
      <c r="E663" s="3">
        <v>0.54299999999999993</v>
      </c>
      <c r="F663" t="s">
        <v>82</v>
      </c>
      <c r="G663">
        <v>51</v>
      </c>
      <c r="H663" t="s">
        <v>79</v>
      </c>
      <c r="I663" t="s">
        <v>484</v>
      </c>
      <c r="J663" s="24" t="s">
        <v>203</v>
      </c>
      <c r="K663" t="s">
        <v>128</v>
      </c>
      <c r="L663" s="24" t="s">
        <v>126</v>
      </c>
    </row>
    <row r="664" spans="1:12">
      <c r="A664" s="7" t="s">
        <v>49</v>
      </c>
      <c r="B664">
        <v>2025</v>
      </c>
      <c r="C664" t="s">
        <v>56</v>
      </c>
      <c r="D664" t="s">
        <v>83</v>
      </c>
      <c r="E664" s="3">
        <v>0.64800000000000002</v>
      </c>
      <c r="F664" t="s">
        <v>82</v>
      </c>
      <c r="G664">
        <v>13</v>
      </c>
      <c r="H664" t="s">
        <v>79</v>
      </c>
      <c r="I664" t="s">
        <v>484</v>
      </c>
      <c r="J664" s="24" t="s">
        <v>203</v>
      </c>
      <c r="K664" t="s">
        <v>128</v>
      </c>
      <c r="L664" s="24" t="s">
        <v>126</v>
      </c>
    </row>
    <row r="665" spans="1:12">
      <c r="A665" s="7" t="s">
        <v>50</v>
      </c>
      <c r="B665">
        <v>2025</v>
      </c>
      <c r="C665" t="s">
        <v>56</v>
      </c>
      <c r="D665" t="s">
        <v>83</v>
      </c>
      <c r="E665" s="3">
        <v>0.61599999999999999</v>
      </c>
      <c r="F665" t="s">
        <v>82</v>
      </c>
      <c r="G665">
        <v>32</v>
      </c>
      <c r="H665" t="s">
        <v>79</v>
      </c>
      <c r="I665" t="s">
        <v>484</v>
      </c>
      <c r="J665" s="24" t="s">
        <v>203</v>
      </c>
      <c r="K665" t="s">
        <v>128</v>
      </c>
      <c r="L665" s="24" t="s">
        <v>126</v>
      </c>
    </row>
    <row r="666" spans="1:12">
      <c r="A666" s="7" t="s">
        <v>0</v>
      </c>
      <c r="B666">
        <v>2024</v>
      </c>
      <c r="C666" t="s">
        <v>65</v>
      </c>
      <c r="D666" t="s">
        <v>441</v>
      </c>
      <c r="E666" s="87">
        <v>48987.833528090727</v>
      </c>
      <c r="F666" t="s">
        <v>82</v>
      </c>
      <c r="G666">
        <v>48</v>
      </c>
      <c r="H666" t="s">
        <v>78</v>
      </c>
      <c r="J666" s="24" t="s">
        <v>130</v>
      </c>
      <c r="K666" t="s">
        <v>451</v>
      </c>
      <c r="L666" s="24"/>
    </row>
    <row r="667" spans="1:12">
      <c r="A667" s="7" t="s">
        <v>1</v>
      </c>
      <c r="B667">
        <v>2024</v>
      </c>
      <c r="C667" t="s">
        <v>65</v>
      </c>
      <c r="D667" t="s">
        <v>441</v>
      </c>
      <c r="E667" s="87">
        <v>74150.186520530769</v>
      </c>
      <c r="F667" t="s">
        <v>82</v>
      </c>
      <c r="G667">
        <v>10</v>
      </c>
      <c r="H667" t="s">
        <v>78</v>
      </c>
      <c r="J667" s="24" t="s">
        <v>130</v>
      </c>
      <c r="K667" t="s">
        <v>451</v>
      </c>
      <c r="L667" s="24"/>
    </row>
    <row r="668" spans="1:12">
      <c r="A668" s="7" t="s">
        <v>2</v>
      </c>
      <c r="B668">
        <v>2024</v>
      </c>
      <c r="C668" t="s">
        <v>65</v>
      </c>
      <c r="D668" t="s">
        <v>441</v>
      </c>
      <c r="E668" s="87">
        <v>57206.704382157382</v>
      </c>
      <c r="F668" t="s">
        <v>82</v>
      </c>
      <c r="G668">
        <v>36</v>
      </c>
      <c r="H668" t="s">
        <v>78</v>
      </c>
      <c r="J668" s="24" t="s">
        <v>130</v>
      </c>
      <c r="K668" t="s">
        <v>451</v>
      </c>
      <c r="L668" s="24"/>
    </row>
    <row r="669" spans="1:12">
      <c r="A669" s="7" t="s">
        <v>3</v>
      </c>
      <c r="B669">
        <v>2024</v>
      </c>
      <c r="C669" t="s">
        <v>65</v>
      </c>
      <c r="D669" t="s">
        <v>441</v>
      </c>
      <c r="E669" s="87">
        <v>47989.479185352458</v>
      </c>
      <c r="F669" t="s">
        <v>82</v>
      </c>
      <c r="G669">
        <v>49</v>
      </c>
      <c r="H669" t="s">
        <v>78</v>
      </c>
      <c r="J669" s="24" t="s">
        <v>130</v>
      </c>
      <c r="K669" t="s">
        <v>451</v>
      </c>
      <c r="L669" s="24"/>
    </row>
    <row r="670" spans="1:12">
      <c r="A670" s="7" t="s">
        <v>4</v>
      </c>
      <c r="B670">
        <v>2024</v>
      </c>
      <c r="C670" t="s">
        <v>65</v>
      </c>
      <c r="D670" t="s">
        <v>441</v>
      </c>
      <c r="E670" s="87">
        <v>85340.48985445888</v>
      </c>
      <c r="F670" t="s">
        <v>82</v>
      </c>
      <c r="G670">
        <v>5</v>
      </c>
      <c r="H670" t="s">
        <v>78</v>
      </c>
      <c r="J670" s="24" t="s">
        <v>130</v>
      </c>
      <c r="K670" t="s">
        <v>451</v>
      </c>
      <c r="L670" s="24"/>
    </row>
    <row r="671" spans="1:12">
      <c r="A671" s="7" t="s">
        <v>5</v>
      </c>
      <c r="B671">
        <v>2024</v>
      </c>
      <c r="C671" t="s">
        <v>65</v>
      </c>
      <c r="D671" t="s">
        <v>441</v>
      </c>
      <c r="E671" s="87">
        <v>74746.609018256509</v>
      </c>
      <c r="F671" t="s">
        <v>82</v>
      </c>
      <c r="G671">
        <v>9</v>
      </c>
      <c r="H671" t="s">
        <v>78</v>
      </c>
      <c r="J671" s="24" t="s">
        <v>130</v>
      </c>
      <c r="K671" t="s">
        <v>451</v>
      </c>
      <c r="L671" s="24"/>
    </row>
    <row r="672" spans="1:12">
      <c r="A672" s="7" t="s">
        <v>6</v>
      </c>
      <c r="B672">
        <v>2024</v>
      </c>
      <c r="C672" t="s">
        <v>65</v>
      </c>
      <c r="D672" t="s">
        <v>441</v>
      </c>
      <c r="E672" s="87">
        <v>80006.008050461081</v>
      </c>
      <c r="F672" t="s">
        <v>82</v>
      </c>
      <c r="G672">
        <v>6</v>
      </c>
      <c r="H672" t="s">
        <v>78</v>
      </c>
      <c r="J672" s="24" t="s">
        <v>130</v>
      </c>
      <c r="K672" t="s">
        <v>451</v>
      </c>
      <c r="L672" s="24"/>
    </row>
    <row r="673" spans="1:12">
      <c r="A673" s="7" t="s">
        <v>7</v>
      </c>
      <c r="B673">
        <v>2024</v>
      </c>
      <c r="C673" t="s">
        <v>65</v>
      </c>
      <c r="D673" t="s">
        <v>441</v>
      </c>
      <c r="E673" s="87">
        <v>75721.468518904061</v>
      </c>
      <c r="F673" t="s">
        <v>82</v>
      </c>
      <c r="G673">
        <v>7</v>
      </c>
      <c r="H673" t="s">
        <v>78</v>
      </c>
      <c r="J673" s="24" t="s">
        <v>130</v>
      </c>
      <c r="K673" t="s">
        <v>451</v>
      </c>
      <c r="L673" s="24"/>
    </row>
    <row r="674" spans="1:12">
      <c r="A674" s="7" t="s">
        <v>8</v>
      </c>
      <c r="B674">
        <v>2024</v>
      </c>
      <c r="C674" t="s">
        <v>65</v>
      </c>
      <c r="D674" t="s">
        <v>441</v>
      </c>
      <c r="E674" s="87">
        <v>210779.77928088288</v>
      </c>
      <c r="F674" t="s">
        <v>82</v>
      </c>
      <c r="G674">
        <v>1</v>
      </c>
      <c r="H674" t="s">
        <v>78</v>
      </c>
      <c r="J674" s="24" t="s">
        <v>130</v>
      </c>
      <c r="K674" t="s">
        <v>451</v>
      </c>
      <c r="L674" s="24"/>
    </row>
    <row r="675" spans="1:12">
      <c r="A675" s="7" t="s">
        <v>9</v>
      </c>
      <c r="B675">
        <v>2024</v>
      </c>
      <c r="C675" t="s">
        <v>65</v>
      </c>
      <c r="D675" t="s">
        <v>441</v>
      </c>
      <c r="E675" s="87">
        <v>57316.715595847461</v>
      </c>
      <c r="F675" t="s">
        <v>82</v>
      </c>
      <c r="G675">
        <v>35</v>
      </c>
      <c r="H675" t="s">
        <v>78</v>
      </c>
      <c r="J675" s="24" t="s">
        <v>130</v>
      </c>
      <c r="K675" t="s">
        <v>451</v>
      </c>
      <c r="L675" s="24"/>
    </row>
    <row r="676" spans="1:12">
      <c r="A676" s="7" t="s">
        <v>10</v>
      </c>
      <c r="B676">
        <v>2024</v>
      </c>
      <c r="C676" t="s">
        <v>65</v>
      </c>
      <c r="D676" t="s">
        <v>441</v>
      </c>
      <c r="E676" s="87">
        <v>62702.83961599438</v>
      </c>
      <c r="F676" t="s">
        <v>82</v>
      </c>
      <c r="G676">
        <v>21</v>
      </c>
      <c r="H676" t="s">
        <v>78</v>
      </c>
      <c r="J676" s="24" t="s">
        <v>130</v>
      </c>
      <c r="K676" t="s">
        <v>451</v>
      </c>
      <c r="L676" s="24"/>
    </row>
    <row r="677" spans="1:12">
      <c r="A677" s="7" t="s">
        <v>11</v>
      </c>
      <c r="B677">
        <v>2024</v>
      </c>
      <c r="C677" t="s">
        <v>65</v>
      </c>
      <c r="D677" t="s">
        <v>441</v>
      </c>
      <c r="E677" s="87">
        <v>62428.136578187819</v>
      </c>
      <c r="F677" t="s">
        <v>82</v>
      </c>
      <c r="G677">
        <v>24</v>
      </c>
      <c r="H677" t="s">
        <v>78</v>
      </c>
      <c r="J677" s="24" t="s">
        <v>130</v>
      </c>
      <c r="K677" t="s">
        <v>451</v>
      </c>
      <c r="L677" s="24"/>
    </row>
    <row r="678" spans="1:12">
      <c r="A678" s="7" t="s">
        <v>12</v>
      </c>
      <c r="B678">
        <v>2024</v>
      </c>
      <c r="C678" t="s">
        <v>65</v>
      </c>
      <c r="D678" t="s">
        <v>441</v>
      </c>
      <c r="E678" s="87">
        <v>49761.218293791178</v>
      </c>
      <c r="F678" t="s">
        <v>82</v>
      </c>
      <c r="G678">
        <v>47</v>
      </c>
      <c r="H678" t="s">
        <v>78</v>
      </c>
      <c r="J678" s="24" t="s">
        <v>130</v>
      </c>
      <c r="K678" t="s">
        <v>451</v>
      </c>
      <c r="L678" s="24"/>
    </row>
    <row r="679" spans="1:12">
      <c r="A679" s="7" t="s">
        <v>13</v>
      </c>
      <c r="B679">
        <v>2024</v>
      </c>
      <c r="C679" t="s">
        <v>65</v>
      </c>
      <c r="D679" t="s">
        <v>441</v>
      </c>
      <c r="E679" s="87">
        <v>70443.066089343658</v>
      </c>
      <c r="F679" t="s">
        <v>82</v>
      </c>
      <c r="G679">
        <v>13</v>
      </c>
      <c r="H679" t="s">
        <v>78</v>
      </c>
      <c r="J679" s="24" t="s">
        <v>130</v>
      </c>
      <c r="K679" t="s">
        <v>451</v>
      </c>
      <c r="L679" s="24"/>
    </row>
    <row r="680" spans="1:12">
      <c r="A680" s="7" t="s">
        <v>14</v>
      </c>
      <c r="B680">
        <v>2024</v>
      </c>
      <c r="C680" t="s">
        <v>65</v>
      </c>
      <c r="D680" t="s">
        <v>441</v>
      </c>
      <c r="E680" s="87">
        <v>60580.031844489138</v>
      </c>
      <c r="F680" t="s">
        <v>82</v>
      </c>
      <c r="G680">
        <v>30</v>
      </c>
      <c r="H680" t="s">
        <v>78</v>
      </c>
      <c r="J680" s="24" t="s">
        <v>130</v>
      </c>
      <c r="K680" t="s">
        <v>451</v>
      </c>
      <c r="L680" s="24"/>
    </row>
    <row r="681" spans="1:12">
      <c r="A681" s="7" t="s">
        <v>15</v>
      </c>
      <c r="B681">
        <v>2024</v>
      </c>
      <c r="C681" t="s">
        <v>65</v>
      </c>
      <c r="D681" t="s">
        <v>441</v>
      </c>
      <c r="E681" s="87">
        <v>62038.421860577611</v>
      </c>
      <c r="F681" t="s">
        <v>82</v>
      </c>
      <c r="G681">
        <v>27</v>
      </c>
      <c r="H681" t="s">
        <v>78</v>
      </c>
      <c r="J681" s="24" t="s">
        <v>130</v>
      </c>
      <c r="K681" t="s">
        <v>451</v>
      </c>
      <c r="L681" s="24"/>
    </row>
    <row r="682" spans="1:12">
      <c r="A682" s="7" t="s">
        <v>16</v>
      </c>
      <c r="B682">
        <v>2024</v>
      </c>
      <c r="C682" t="s">
        <v>65</v>
      </c>
      <c r="D682" t="s">
        <v>441</v>
      </c>
      <c r="E682" s="87">
        <v>62519.533051505314</v>
      </c>
      <c r="F682" t="s">
        <v>82</v>
      </c>
      <c r="G682">
        <v>23</v>
      </c>
      <c r="H682" t="s">
        <v>78</v>
      </c>
      <c r="J682" s="24" t="s">
        <v>130</v>
      </c>
      <c r="K682" t="s">
        <v>451</v>
      </c>
      <c r="L682" s="24"/>
    </row>
    <row r="683" spans="1:12">
      <c r="A683" s="7" t="s">
        <v>17</v>
      </c>
      <c r="B683">
        <v>2024</v>
      </c>
      <c r="C683" t="s">
        <v>65</v>
      </c>
      <c r="D683" t="s">
        <v>441</v>
      </c>
      <c r="E683" s="87">
        <v>50101.735430344357</v>
      </c>
      <c r="F683" t="s">
        <v>82</v>
      </c>
      <c r="G683">
        <v>45</v>
      </c>
      <c r="H683" t="s">
        <v>78</v>
      </c>
      <c r="J683" s="24" t="s">
        <v>130</v>
      </c>
      <c r="K683" t="s">
        <v>451</v>
      </c>
      <c r="L683" s="24"/>
    </row>
    <row r="684" spans="1:12">
      <c r="A684" s="7" t="s">
        <v>18</v>
      </c>
      <c r="B684">
        <v>2024</v>
      </c>
      <c r="C684" t="s">
        <v>65</v>
      </c>
      <c r="D684" t="s">
        <v>441</v>
      </c>
      <c r="E684" s="87">
        <v>55771.3789818476</v>
      </c>
      <c r="F684" t="s">
        <v>82</v>
      </c>
      <c r="G684">
        <v>39</v>
      </c>
      <c r="H684" t="s">
        <v>78</v>
      </c>
      <c r="J684" s="24" t="s">
        <v>130</v>
      </c>
      <c r="K684" t="s">
        <v>451</v>
      </c>
      <c r="L684" s="24"/>
    </row>
    <row r="685" spans="1:12">
      <c r="A685" s="7" t="s">
        <v>19</v>
      </c>
      <c r="B685">
        <v>2024</v>
      </c>
      <c r="C685" t="s">
        <v>65</v>
      </c>
      <c r="D685" t="s">
        <v>441</v>
      </c>
      <c r="E685" s="87">
        <v>55143.657136024463</v>
      </c>
      <c r="F685" t="s">
        <v>82</v>
      </c>
      <c r="G685">
        <v>41</v>
      </c>
      <c r="H685" t="s">
        <v>78</v>
      </c>
      <c r="J685" s="24" t="s">
        <v>130</v>
      </c>
      <c r="K685" t="s">
        <v>451</v>
      </c>
      <c r="L685" s="24"/>
    </row>
    <row r="686" spans="1:12">
      <c r="A686" s="7" t="s">
        <v>20</v>
      </c>
      <c r="B686">
        <v>2024</v>
      </c>
      <c r="C686" t="s">
        <v>65</v>
      </c>
      <c r="D686" t="s">
        <v>441</v>
      </c>
      <c r="E686" s="87">
        <v>69004.872892857034</v>
      </c>
      <c r="F686" t="s">
        <v>82</v>
      </c>
      <c r="G686">
        <v>16</v>
      </c>
      <c r="H686" t="s">
        <v>78</v>
      </c>
      <c r="J686" s="24" t="s">
        <v>130</v>
      </c>
      <c r="K686" t="s">
        <v>451</v>
      </c>
      <c r="L686" s="24"/>
    </row>
    <row r="687" spans="1:12">
      <c r="A687" s="7" t="s">
        <v>21</v>
      </c>
      <c r="B687">
        <v>2024</v>
      </c>
      <c r="C687" t="s">
        <v>65</v>
      </c>
      <c r="D687" t="s">
        <v>441</v>
      </c>
      <c r="E687" s="87">
        <v>88789.5763708577</v>
      </c>
      <c r="F687" t="s">
        <v>82</v>
      </c>
      <c r="G687">
        <v>3</v>
      </c>
      <c r="H687" t="s">
        <v>78</v>
      </c>
      <c r="J687" s="24" t="s">
        <v>130</v>
      </c>
      <c r="K687" t="s">
        <v>451</v>
      </c>
      <c r="L687" s="24"/>
    </row>
    <row r="688" spans="1:12">
      <c r="A688" s="7" t="s">
        <v>22</v>
      </c>
      <c r="B688">
        <v>2024</v>
      </c>
      <c r="C688" t="s">
        <v>65</v>
      </c>
      <c r="D688" t="s">
        <v>441</v>
      </c>
      <c r="E688" s="87">
        <v>55819.29772606941</v>
      </c>
      <c r="F688" t="s">
        <v>82</v>
      </c>
      <c r="G688">
        <v>38</v>
      </c>
      <c r="H688" t="s">
        <v>78</v>
      </c>
      <c r="J688" s="24" t="s">
        <v>130</v>
      </c>
      <c r="K688" t="s">
        <v>451</v>
      </c>
      <c r="L688" s="24"/>
    </row>
    <row r="689" spans="1:12">
      <c r="A689" s="7" t="s">
        <v>23</v>
      </c>
      <c r="B689">
        <v>2024</v>
      </c>
      <c r="C689" t="s">
        <v>65</v>
      </c>
      <c r="D689" t="s">
        <v>441</v>
      </c>
      <c r="E689" s="87">
        <v>68236.975007211091</v>
      </c>
      <c r="F689" t="s">
        <v>82</v>
      </c>
      <c r="G689">
        <v>19</v>
      </c>
      <c r="H689" t="s">
        <v>78</v>
      </c>
      <c r="J689" s="24" t="s">
        <v>130</v>
      </c>
      <c r="K689" t="s">
        <v>451</v>
      </c>
      <c r="L689" s="24"/>
    </row>
    <row r="690" spans="1:12">
      <c r="A690" s="7" t="s">
        <v>24</v>
      </c>
      <c r="B690">
        <v>2024</v>
      </c>
      <c r="C690" t="s">
        <v>65</v>
      </c>
      <c r="D690" t="s">
        <v>441</v>
      </c>
      <c r="E690" s="87">
        <v>41602.523916555809</v>
      </c>
      <c r="F690" t="s">
        <v>82</v>
      </c>
      <c r="G690">
        <v>51</v>
      </c>
      <c r="H690" t="s">
        <v>78</v>
      </c>
      <c r="J690" s="24" t="s">
        <v>130</v>
      </c>
      <c r="K690" t="s">
        <v>451</v>
      </c>
      <c r="L690" s="24"/>
    </row>
    <row r="691" spans="1:12">
      <c r="A691" s="7" t="s">
        <v>25</v>
      </c>
      <c r="B691">
        <v>2024</v>
      </c>
      <c r="C691" t="s">
        <v>65</v>
      </c>
      <c r="D691" t="s">
        <v>441</v>
      </c>
      <c r="E691" s="87">
        <v>57105.97095557001</v>
      </c>
      <c r="F691" t="s">
        <v>82</v>
      </c>
      <c r="G691">
        <v>37</v>
      </c>
      <c r="H691" t="s">
        <v>78</v>
      </c>
      <c r="J691" s="24" t="s">
        <v>130</v>
      </c>
      <c r="K691" t="s">
        <v>451</v>
      </c>
      <c r="L691" s="24"/>
    </row>
    <row r="692" spans="1:12">
      <c r="A692" s="7" t="s">
        <v>26</v>
      </c>
      <c r="B692">
        <v>2024</v>
      </c>
      <c r="C692" t="s">
        <v>65</v>
      </c>
      <c r="D692" t="s">
        <v>441</v>
      </c>
      <c r="E692" s="87">
        <v>51457.968595705541</v>
      </c>
      <c r="F692" t="s">
        <v>82</v>
      </c>
      <c r="G692">
        <v>44</v>
      </c>
      <c r="H692" t="s">
        <v>78</v>
      </c>
      <c r="J692" s="24" t="s">
        <v>130</v>
      </c>
      <c r="K692" t="s">
        <v>451</v>
      </c>
      <c r="L692" s="24"/>
    </row>
    <row r="693" spans="1:12">
      <c r="A693" s="7" t="s">
        <v>27</v>
      </c>
      <c r="B693">
        <v>2024</v>
      </c>
      <c r="C693" t="s">
        <v>65</v>
      </c>
      <c r="D693" t="s">
        <v>441</v>
      </c>
      <c r="E693" s="87">
        <v>72755.894518228932</v>
      </c>
      <c r="F693" t="s">
        <v>82</v>
      </c>
      <c r="G693">
        <v>11</v>
      </c>
      <c r="H693" t="s">
        <v>78</v>
      </c>
      <c r="J693" s="24" t="s">
        <v>130</v>
      </c>
      <c r="K693" t="s">
        <v>451</v>
      </c>
      <c r="L693" s="24"/>
    </row>
    <row r="694" spans="1:12">
      <c r="A694" s="7" t="s">
        <v>28</v>
      </c>
      <c r="B694">
        <v>2024</v>
      </c>
      <c r="C694" t="s">
        <v>65</v>
      </c>
      <c r="D694" t="s">
        <v>441</v>
      </c>
      <c r="E694" s="87">
        <v>61491.455001687849</v>
      </c>
      <c r="F694" t="s">
        <v>82</v>
      </c>
      <c r="G694">
        <v>28</v>
      </c>
      <c r="H694" t="s">
        <v>78</v>
      </c>
      <c r="J694" s="24" t="s">
        <v>130</v>
      </c>
      <c r="K694" t="s">
        <v>451</v>
      </c>
      <c r="L694" s="24"/>
    </row>
    <row r="695" spans="1:12">
      <c r="A695" s="7" t="s">
        <v>29</v>
      </c>
      <c r="B695">
        <v>2024</v>
      </c>
      <c r="C695" t="s">
        <v>65</v>
      </c>
      <c r="D695" t="s">
        <v>441</v>
      </c>
      <c r="E695" s="87">
        <v>68487.51483287818</v>
      </c>
      <c r="F695" t="s">
        <v>82</v>
      </c>
      <c r="G695">
        <v>18</v>
      </c>
      <c r="H695" t="s">
        <v>78</v>
      </c>
      <c r="J695" s="24" t="s">
        <v>130</v>
      </c>
      <c r="K695" t="s">
        <v>451</v>
      </c>
      <c r="L695" s="24"/>
    </row>
    <row r="696" spans="1:12">
      <c r="A696" s="7" t="s">
        <v>30</v>
      </c>
      <c r="B696">
        <v>2024</v>
      </c>
      <c r="C696" t="s">
        <v>65</v>
      </c>
      <c r="D696" t="s">
        <v>441</v>
      </c>
      <c r="E696" s="87">
        <v>71463.956228763083</v>
      </c>
      <c r="F696" t="s">
        <v>82</v>
      </c>
      <c r="G696">
        <v>12</v>
      </c>
      <c r="H696" t="s">
        <v>78</v>
      </c>
      <c r="J696" s="24" t="s">
        <v>130</v>
      </c>
      <c r="K696" t="s">
        <v>451</v>
      </c>
      <c r="L696" s="24"/>
    </row>
    <row r="697" spans="1:12">
      <c r="A697" s="7" t="s">
        <v>31</v>
      </c>
      <c r="B697">
        <v>2024</v>
      </c>
      <c r="C697" t="s">
        <v>65</v>
      </c>
      <c r="D697" t="s">
        <v>441</v>
      </c>
      <c r="E697" s="87">
        <v>52951.757910786306</v>
      </c>
      <c r="F697" t="s">
        <v>82</v>
      </c>
      <c r="G697">
        <v>42</v>
      </c>
      <c r="H697" t="s">
        <v>78</v>
      </c>
      <c r="J697" s="24" t="s">
        <v>130</v>
      </c>
      <c r="K697" t="s">
        <v>451</v>
      </c>
      <c r="L697" s="24"/>
    </row>
    <row r="698" spans="1:12">
      <c r="A698" s="7" t="s">
        <v>32</v>
      </c>
      <c r="B698">
        <v>2024</v>
      </c>
      <c r="C698" t="s">
        <v>65</v>
      </c>
      <c r="D698" t="s">
        <v>441</v>
      </c>
      <c r="E698" s="87">
        <v>92340.962371839327</v>
      </c>
      <c r="F698" t="s">
        <v>82</v>
      </c>
      <c r="G698">
        <v>2</v>
      </c>
      <c r="H698" t="s">
        <v>78</v>
      </c>
      <c r="J698" s="24" t="s">
        <v>130</v>
      </c>
      <c r="K698" t="s">
        <v>451</v>
      </c>
      <c r="L698" s="24"/>
    </row>
    <row r="699" spans="1:12">
      <c r="A699" s="7" t="s">
        <v>33</v>
      </c>
      <c r="B699">
        <v>2024</v>
      </c>
      <c r="C699" t="s">
        <v>65</v>
      </c>
      <c r="D699" t="s">
        <v>441</v>
      </c>
      <c r="E699" s="87">
        <v>59926.340916876521</v>
      </c>
      <c r="F699" t="s">
        <v>82</v>
      </c>
      <c r="G699">
        <v>31</v>
      </c>
      <c r="H699" t="s">
        <v>78</v>
      </c>
      <c r="J699" s="24" t="s">
        <v>130</v>
      </c>
      <c r="K699" t="s">
        <v>451</v>
      </c>
      <c r="L699" s="24"/>
    </row>
    <row r="700" spans="1:12">
      <c r="A700" s="7" t="s">
        <v>34</v>
      </c>
      <c r="B700">
        <v>2024</v>
      </c>
      <c r="C700" t="s">
        <v>65</v>
      </c>
      <c r="D700" t="s">
        <v>441</v>
      </c>
      <c r="E700" s="87">
        <v>75217.683863775586</v>
      </c>
      <c r="F700" t="s">
        <v>82</v>
      </c>
      <c r="G700">
        <v>8</v>
      </c>
      <c r="H700" t="s">
        <v>78</v>
      </c>
      <c r="J700" s="24" t="s">
        <v>130</v>
      </c>
      <c r="K700" t="s">
        <v>451</v>
      </c>
      <c r="L700" s="24"/>
    </row>
    <row r="701" spans="1:12">
      <c r="A701" s="7" t="s">
        <v>35</v>
      </c>
      <c r="B701">
        <v>2024</v>
      </c>
      <c r="C701" t="s">
        <v>65</v>
      </c>
      <c r="D701" t="s">
        <v>441</v>
      </c>
      <c r="E701" s="87">
        <v>61200.353033129504</v>
      </c>
      <c r="F701" t="s">
        <v>82</v>
      </c>
      <c r="G701">
        <v>29</v>
      </c>
      <c r="H701" t="s">
        <v>78</v>
      </c>
      <c r="J701" s="24" t="s">
        <v>130</v>
      </c>
      <c r="K701" t="s">
        <v>451</v>
      </c>
      <c r="L701" s="24"/>
    </row>
    <row r="702" spans="1:12">
      <c r="A702" s="7" t="s">
        <v>36</v>
      </c>
      <c r="B702">
        <v>2024</v>
      </c>
      <c r="C702" t="s">
        <v>65</v>
      </c>
      <c r="D702" t="s">
        <v>441</v>
      </c>
      <c r="E702" s="87">
        <v>51956.869584921398</v>
      </c>
      <c r="F702" t="s">
        <v>82</v>
      </c>
      <c r="G702">
        <v>43</v>
      </c>
      <c r="H702" t="s">
        <v>78</v>
      </c>
      <c r="J702" s="24" t="s">
        <v>130</v>
      </c>
      <c r="K702" t="s">
        <v>451</v>
      </c>
      <c r="L702" s="24"/>
    </row>
    <row r="703" spans="1:12">
      <c r="A703" s="7" t="s">
        <v>37</v>
      </c>
      <c r="B703">
        <v>2024</v>
      </c>
      <c r="C703" t="s">
        <v>65</v>
      </c>
      <c r="D703" t="s">
        <v>441</v>
      </c>
      <c r="E703" s="87">
        <v>62060.832263864737</v>
      </c>
      <c r="F703" t="s">
        <v>82</v>
      </c>
      <c r="G703">
        <v>26</v>
      </c>
      <c r="H703" t="s">
        <v>78</v>
      </c>
      <c r="J703" s="24" t="s">
        <v>130</v>
      </c>
      <c r="K703" t="s">
        <v>451</v>
      </c>
      <c r="L703" s="24"/>
    </row>
    <row r="704" spans="1:12">
      <c r="A704" s="7" t="s">
        <v>38</v>
      </c>
      <c r="B704">
        <v>2024</v>
      </c>
      <c r="C704" t="s">
        <v>65</v>
      </c>
      <c r="D704" t="s">
        <v>441</v>
      </c>
      <c r="E704" s="87">
        <v>62584.676472546955</v>
      </c>
      <c r="F704" t="s">
        <v>82</v>
      </c>
      <c r="G704">
        <v>22</v>
      </c>
      <c r="H704" t="s">
        <v>78</v>
      </c>
      <c r="J704" s="24" t="s">
        <v>130</v>
      </c>
      <c r="K704" t="s">
        <v>451</v>
      </c>
      <c r="L704" s="24"/>
    </row>
    <row r="705" spans="1:12">
      <c r="A705" s="7" t="s">
        <v>39</v>
      </c>
      <c r="B705">
        <v>2024</v>
      </c>
      <c r="C705" t="s">
        <v>65</v>
      </c>
      <c r="D705" t="s">
        <v>441</v>
      </c>
      <c r="E705" s="87">
        <v>58690.128993048682</v>
      </c>
      <c r="F705" t="s">
        <v>82</v>
      </c>
      <c r="G705">
        <v>34</v>
      </c>
      <c r="H705" t="s">
        <v>78</v>
      </c>
      <c r="J705" s="24" t="s">
        <v>130</v>
      </c>
      <c r="K705" t="s">
        <v>451</v>
      </c>
      <c r="L705" s="24"/>
    </row>
    <row r="706" spans="1:12">
      <c r="A706" s="7" t="s">
        <v>40</v>
      </c>
      <c r="B706">
        <v>2024</v>
      </c>
      <c r="C706" t="s">
        <v>65</v>
      </c>
      <c r="D706" t="s">
        <v>441</v>
      </c>
      <c r="E706" s="87">
        <v>49887.393861938799</v>
      </c>
      <c r="F706" t="s">
        <v>82</v>
      </c>
      <c r="G706">
        <v>46</v>
      </c>
      <c r="H706" t="s">
        <v>78</v>
      </c>
      <c r="J706" s="24" t="s">
        <v>130</v>
      </c>
      <c r="K706" t="s">
        <v>451</v>
      </c>
      <c r="L706" s="24"/>
    </row>
    <row r="707" spans="1:12">
      <c r="A707" s="7" t="s">
        <v>41</v>
      </c>
      <c r="B707">
        <v>2024</v>
      </c>
      <c r="C707" t="s">
        <v>65</v>
      </c>
      <c r="D707" t="s">
        <v>441</v>
      </c>
      <c r="E707" s="87">
        <v>62182.359309114938</v>
      </c>
      <c r="F707" t="s">
        <v>82</v>
      </c>
      <c r="G707">
        <v>25</v>
      </c>
      <c r="H707" t="s">
        <v>78</v>
      </c>
      <c r="J707" s="24" t="s">
        <v>130</v>
      </c>
      <c r="K707" t="s">
        <v>451</v>
      </c>
      <c r="L707" s="24"/>
    </row>
    <row r="708" spans="1:12">
      <c r="A708" s="7" t="s">
        <v>42</v>
      </c>
      <c r="B708">
        <v>2024</v>
      </c>
      <c r="C708" t="s">
        <v>65</v>
      </c>
      <c r="D708" t="s">
        <v>441</v>
      </c>
      <c r="E708" s="87">
        <v>59806.468126318701</v>
      </c>
      <c r="F708" t="s">
        <v>82</v>
      </c>
      <c r="G708">
        <v>32</v>
      </c>
      <c r="H708" t="s">
        <v>78</v>
      </c>
      <c r="J708" s="24" t="s">
        <v>130</v>
      </c>
      <c r="K708" t="s">
        <v>451</v>
      </c>
      <c r="L708" s="24"/>
    </row>
    <row r="709" spans="1:12">
      <c r="A709" s="7" t="s">
        <v>43</v>
      </c>
      <c r="B709">
        <v>2024</v>
      </c>
      <c r="C709" t="s">
        <v>65</v>
      </c>
      <c r="D709" t="s">
        <v>441</v>
      </c>
      <c r="E709" s="87">
        <v>69425.081743594477</v>
      </c>
      <c r="F709" t="s">
        <v>82</v>
      </c>
      <c r="G709">
        <v>15</v>
      </c>
      <c r="H709" t="s">
        <v>78</v>
      </c>
      <c r="J709" s="24" t="s">
        <v>130</v>
      </c>
      <c r="K709" t="s">
        <v>451</v>
      </c>
      <c r="L709" s="24"/>
    </row>
    <row r="710" spans="1:12">
      <c r="A710" s="7" t="s">
        <v>44</v>
      </c>
      <c r="B710">
        <v>2024</v>
      </c>
      <c r="C710" t="s">
        <v>65</v>
      </c>
      <c r="D710" t="s">
        <v>441</v>
      </c>
      <c r="E710" s="87">
        <v>67277.835765536889</v>
      </c>
      <c r="F710" t="s">
        <v>82</v>
      </c>
      <c r="G710">
        <v>20</v>
      </c>
      <c r="H710" t="s">
        <v>78</v>
      </c>
      <c r="J710" s="24" t="s">
        <v>130</v>
      </c>
      <c r="K710" t="s">
        <v>451</v>
      </c>
      <c r="L710" s="24"/>
    </row>
    <row r="711" spans="1:12">
      <c r="A711" s="7" t="s">
        <v>45</v>
      </c>
      <c r="B711">
        <v>2024</v>
      </c>
      <c r="C711" t="s">
        <v>65</v>
      </c>
      <c r="D711" t="s">
        <v>441</v>
      </c>
      <c r="E711" s="87">
        <v>55577.006999304547</v>
      </c>
      <c r="F711" t="s">
        <v>82</v>
      </c>
      <c r="G711">
        <v>40</v>
      </c>
      <c r="H711" t="s">
        <v>78</v>
      </c>
      <c r="J711" s="24" t="s">
        <v>130</v>
      </c>
      <c r="K711" t="s">
        <v>451</v>
      </c>
      <c r="L711" s="24"/>
    </row>
    <row r="712" spans="1:12">
      <c r="A712" s="7" t="s">
        <v>46</v>
      </c>
      <c r="B712">
        <v>2024</v>
      </c>
      <c r="C712" t="s">
        <v>65</v>
      </c>
      <c r="D712" t="s">
        <v>441</v>
      </c>
      <c r="E712" s="87">
        <v>69917.610494376757</v>
      </c>
      <c r="F712" t="s">
        <v>82</v>
      </c>
      <c r="G712">
        <v>14</v>
      </c>
      <c r="H712" t="s">
        <v>78</v>
      </c>
      <c r="J712" s="24" t="s">
        <v>130</v>
      </c>
      <c r="K712" t="s">
        <v>451</v>
      </c>
      <c r="L712" s="24"/>
    </row>
    <row r="713" spans="1:12">
      <c r="A713" s="7" t="s">
        <v>47</v>
      </c>
      <c r="B713">
        <v>2024</v>
      </c>
      <c r="C713" t="s">
        <v>65</v>
      </c>
      <c r="D713" t="s">
        <v>441</v>
      </c>
      <c r="E713" s="87">
        <v>88215.446245247032</v>
      </c>
      <c r="F713" t="s">
        <v>82</v>
      </c>
      <c r="G713">
        <v>4</v>
      </c>
      <c r="H713" t="s">
        <v>78</v>
      </c>
      <c r="J713" s="24" t="s">
        <v>130</v>
      </c>
      <c r="K713" t="s">
        <v>451</v>
      </c>
      <c r="L713" s="24"/>
    </row>
    <row r="714" spans="1:12">
      <c r="A714" s="7" t="s">
        <v>48</v>
      </c>
      <c r="B714">
        <v>2024</v>
      </c>
      <c r="C714" t="s">
        <v>65</v>
      </c>
      <c r="D714" t="s">
        <v>441</v>
      </c>
      <c r="E714" s="87">
        <v>47262.481645262465</v>
      </c>
      <c r="F714" t="s">
        <v>82</v>
      </c>
      <c r="G714">
        <v>50</v>
      </c>
      <c r="H714" t="s">
        <v>78</v>
      </c>
      <c r="J714" s="24" t="s">
        <v>130</v>
      </c>
      <c r="K714" t="s">
        <v>451</v>
      </c>
      <c r="L714" s="24"/>
    </row>
    <row r="715" spans="1:12">
      <c r="A715" s="7" t="s">
        <v>49</v>
      </c>
      <c r="B715">
        <v>2024</v>
      </c>
      <c r="C715" t="s">
        <v>65</v>
      </c>
      <c r="D715" t="s">
        <v>441</v>
      </c>
      <c r="E715" s="87">
        <v>59398.990936885326</v>
      </c>
      <c r="F715" t="s">
        <v>82</v>
      </c>
      <c r="G715">
        <v>33</v>
      </c>
      <c r="H715" t="s">
        <v>78</v>
      </c>
      <c r="J715" s="24" t="s">
        <v>130</v>
      </c>
      <c r="K715" t="s">
        <v>451</v>
      </c>
      <c r="L715" s="24"/>
    </row>
    <row r="716" spans="1:12">
      <c r="A716" s="7" t="s">
        <v>50</v>
      </c>
      <c r="B716">
        <v>2024</v>
      </c>
      <c r="C716" t="s">
        <v>65</v>
      </c>
      <c r="D716" t="s">
        <v>441</v>
      </c>
      <c r="E716" s="87">
        <v>68949.89602088432</v>
      </c>
      <c r="F716" t="s">
        <v>82</v>
      </c>
      <c r="G716">
        <v>17</v>
      </c>
      <c r="H716" t="s">
        <v>78</v>
      </c>
      <c r="J716" s="24" t="s">
        <v>130</v>
      </c>
      <c r="K716" t="s">
        <v>451</v>
      </c>
      <c r="L716" s="24"/>
    </row>
    <row r="717" spans="1:12">
      <c r="A717" s="7" t="s">
        <v>0</v>
      </c>
      <c r="B717">
        <v>2024</v>
      </c>
      <c r="C717" t="s">
        <v>65</v>
      </c>
      <c r="D717" t="s">
        <v>84</v>
      </c>
      <c r="E717" s="320">
        <v>57311</v>
      </c>
      <c r="F717" t="s">
        <v>82</v>
      </c>
      <c r="G717">
        <v>49</v>
      </c>
      <c r="H717" t="s">
        <v>78</v>
      </c>
      <c r="I717" t="s">
        <v>276</v>
      </c>
      <c r="J717" s="24" t="s">
        <v>130</v>
      </c>
      <c r="K717" t="s">
        <v>332</v>
      </c>
    </row>
    <row r="718" spans="1:12">
      <c r="A718" s="7" t="s">
        <v>1</v>
      </c>
      <c r="B718">
        <v>2024</v>
      </c>
      <c r="C718" t="s">
        <v>65</v>
      </c>
      <c r="D718" t="s">
        <v>84</v>
      </c>
      <c r="E718" s="320">
        <v>76234</v>
      </c>
      <c r="F718" t="s">
        <v>82</v>
      </c>
      <c r="G718">
        <v>13</v>
      </c>
      <c r="H718" t="s">
        <v>78</v>
      </c>
      <c r="I718" t="s">
        <v>276</v>
      </c>
      <c r="J718" s="24" t="s">
        <v>130</v>
      </c>
      <c r="K718" t="s">
        <v>332</v>
      </c>
    </row>
    <row r="719" spans="1:12">
      <c r="A719" s="7" t="s">
        <v>2</v>
      </c>
      <c r="B719">
        <v>2024</v>
      </c>
      <c r="C719" t="s">
        <v>65</v>
      </c>
      <c r="D719" t="s">
        <v>84</v>
      </c>
      <c r="E719" s="320">
        <v>65798</v>
      </c>
      <c r="F719" t="s">
        <v>82</v>
      </c>
      <c r="G719">
        <v>34</v>
      </c>
      <c r="H719" t="s">
        <v>78</v>
      </c>
      <c r="I719" t="s">
        <v>276</v>
      </c>
      <c r="J719" s="24" t="s">
        <v>130</v>
      </c>
      <c r="K719" t="s">
        <v>332</v>
      </c>
    </row>
    <row r="720" spans="1:12">
      <c r="A720" s="7" t="s">
        <v>3</v>
      </c>
      <c r="B720">
        <v>2024</v>
      </c>
      <c r="C720" t="s">
        <v>65</v>
      </c>
      <c r="D720" t="s">
        <v>84</v>
      </c>
      <c r="E720" s="320">
        <v>59320</v>
      </c>
      <c r="F720" t="s">
        <v>82</v>
      </c>
      <c r="G720">
        <v>46</v>
      </c>
      <c r="H720" t="s">
        <v>78</v>
      </c>
      <c r="I720" t="s">
        <v>276</v>
      </c>
      <c r="J720" s="24" t="s">
        <v>130</v>
      </c>
      <c r="K720" t="s">
        <v>332</v>
      </c>
    </row>
    <row r="721" spans="1:11">
      <c r="A721" s="7" t="s">
        <v>4</v>
      </c>
      <c r="B721">
        <v>2024</v>
      </c>
      <c r="C721" t="s">
        <v>65</v>
      </c>
      <c r="D721" t="s">
        <v>84</v>
      </c>
      <c r="E721" s="320">
        <v>86232</v>
      </c>
      <c r="F721" t="s">
        <v>82</v>
      </c>
      <c r="G721">
        <v>5</v>
      </c>
      <c r="H721" t="s">
        <v>78</v>
      </c>
      <c r="I721" t="s">
        <v>276</v>
      </c>
      <c r="J721" s="24" t="s">
        <v>130</v>
      </c>
      <c r="K721" t="s">
        <v>332</v>
      </c>
    </row>
    <row r="722" spans="1:11">
      <c r="A722" s="7" t="s">
        <v>5</v>
      </c>
      <c r="B722">
        <v>2024</v>
      </c>
      <c r="C722" t="s">
        <v>65</v>
      </c>
      <c r="D722" t="s">
        <v>84</v>
      </c>
      <c r="E722" s="320">
        <v>83055</v>
      </c>
      <c r="F722" t="s">
        <v>82</v>
      </c>
      <c r="G722">
        <v>10</v>
      </c>
      <c r="H722" t="s">
        <v>78</v>
      </c>
      <c r="I722" t="s">
        <v>276</v>
      </c>
      <c r="J722" s="24" t="s">
        <v>130</v>
      </c>
      <c r="K722" t="s">
        <v>332</v>
      </c>
    </row>
    <row r="723" spans="1:11">
      <c r="A723" s="7" t="s">
        <v>6</v>
      </c>
      <c r="B723">
        <v>2024</v>
      </c>
      <c r="C723" t="s">
        <v>65</v>
      </c>
      <c r="D723" t="s">
        <v>84</v>
      </c>
      <c r="E723" s="320">
        <v>95067</v>
      </c>
      <c r="F723" t="s">
        <v>82</v>
      </c>
      <c r="G723">
        <v>2</v>
      </c>
      <c r="H723" t="s">
        <v>78</v>
      </c>
      <c r="I723" t="s">
        <v>276</v>
      </c>
      <c r="J723" s="24" t="s">
        <v>130</v>
      </c>
      <c r="K723" t="s">
        <v>332</v>
      </c>
    </row>
    <row r="724" spans="1:11">
      <c r="A724" s="7" t="s">
        <v>7</v>
      </c>
      <c r="B724">
        <v>2024</v>
      </c>
      <c r="C724" t="s">
        <v>65</v>
      </c>
      <c r="D724" t="s">
        <v>84</v>
      </c>
      <c r="E724" s="320">
        <v>68061</v>
      </c>
      <c r="F724" t="s">
        <v>82</v>
      </c>
      <c r="G724">
        <v>29</v>
      </c>
      <c r="H724" t="s">
        <v>78</v>
      </c>
      <c r="I724" t="s">
        <v>276</v>
      </c>
      <c r="J724" s="24" t="s">
        <v>130</v>
      </c>
      <c r="K724" t="s">
        <v>332</v>
      </c>
    </row>
    <row r="725" spans="1:11">
      <c r="A725" s="7" t="s">
        <v>8</v>
      </c>
      <c r="B725">
        <v>2024</v>
      </c>
      <c r="C725" t="s">
        <v>65</v>
      </c>
      <c r="D725" t="s">
        <v>84</v>
      </c>
      <c r="E725" s="320">
        <v>111185</v>
      </c>
      <c r="F725" t="s">
        <v>82</v>
      </c>
      <c r="G725">
        <v>1</v>
      </c>
      <c r="H725" t="s">
        <v>78</v>
      </c>
      <c r="I725" t="s">
        <v>276</v>
      </c>
      <c r="J725" s="24" t="s">
        <v>130</v>
      </c>
      <c r="K725" t="s">
        <v>332</v>
      </c>
    </row>
    <row r="726" spans="1:11">
      <c r="A726" s="7" t="s">
        <v>9</v>
      </c>
      <c r="B726">
        <v>2024</v>
      </c>
      <c r="C726" t="s">
        <v>65</v>
      </c>
      <c r="D726" t="s">
        <v>84</v>
      </c>
      <c r="E726" s="320">
        <v>73006</v>
      </c>
      <c r="F726" t="s">
        <v>82</v>
      </c>
      <c r="G726">
        <v>17</v>
      </c>
      <c r="H726" t="s">
        <v>78</v>
      </c>
      <c r="I726" t="s">
        <v>276</v>
      </c>
      <c r="J726" s="24" t="s">
        <v>130</v>
      </c>
      <c r="K726" t="s">
        <v>332</v>
      </c>
    </row>
    <row r="727" spans="1:11">
      <c r="A727" s="7" t="s">
        <v>10</v>
      </c>
      <c r="B727">
        <v>2024</v>
      </c>
      <c r="C727" t="s">
        <v>65</v>
      </c>
      <c r="D727" t="s">
        <v>84</v>
      </c>
      <c r="E727" s="320">
        <v>63006</v>
      </c>
      <c r="F727" t="s">
        <v>82</v>
      </c>
      <c r="G727">
        <v>42</v>
      </c>
      <c r="H727" t="s">
        <v>78</v>
      </c>
      <c r="I727" t="s">
        <v>276</v>
      </c>
      <c r="J727" s="24" t="s">
        <v>130</v>
      </c>
      <c r="K727" t="s">
        <v>332</v>
      </c>
    </row>
    <row r="728" spans="1:11">
      <c r="A728" s="7" t="s">
        <v>11</v>
      </c>
      <c r="B728">
        <v>2024</v>
      </c>
      <c r="C728" t="s">
        <v>65</v>
      </c>
      <c r="D728" t="s">
        <v>84</v>
      </c>
      <c r="E728" s="320">
        <v>71019</v>
      </c>
      <c r="F728" t="s">
        <v>82</v>
      </c>
      <c r="G728">
        <v>21</v>
      </c>
      <c r="H728" t="s">
        <v>78</v>
      </c>
      <c r="I728" t="s">
        <v>276</v>
      </c>
      <c r="J728" s="24" t="s">
        <v>130</v>
      </c>
      <c r="K728" t="s">
        <v>332</v>
      </c>
    </row>
    <row r="729" spans="1:11">
      <c r="A729" s="7" t="s">
        <v>12</v>
      </c>
      <c r="B729">
        <v>2024</v>
      </c>
      <c r="C729" t="s">
        <v>65</v>
      </c>
      <c r="D729" t="s">
        <v>84</v>
      </c>
      <c r="E729" s="320">
        <v>62323</v>
      </c>
      <c r="F729" t="s">
        <v>82</v>
      </c>
      <c r="G729">
        <v>43</v>
      </c>
      <c r="H729" t="s">
        <v>78</v>
      </c>
      <c r="I729" t="s">
        <v>276</v>
      </c>
      <c r="J729" s="24" t="s">
        <v>130</v>
      </c>
      <c r="K729" t="s">
        <v>332</v>
      </c>
    </row>
    <row r="730" spans="1:11">
      <c r="A730" s="7" t="s">
        <v>13</v>
      </c>
      <c r="B730">
        <v>2024</v>
      </c>
      <c r="C730" t="s">
        <v>65</v>
      </c>
      <c r="D730" t="s">
        <v>84</v>
      </c>
      <c r="E730" s="320">
        <v>74522</v>
      </c>
      <c r="F730" t="s">
        <v>82</v>
      </c>
      <c r="G730">
        <v>16</v>
      </c>
      <c r="H730" t="s">
        <v>78</v>
      </c>
      <c r="I730" t="s">
        <v>276</v>
      </c>
      <c r="J730" s="24" t="s">
        <v>130</v>
      </c>
      <c r="K730" t="s">
        <v>332</v>
      </c>
    </row>
    <row r="731" spans="1:11">
      <c r="A731" s="7" t="s">
        <v>14</v>
      </c>
      <c r="B731">
        <v>2024</v>
      </c>
      <c r="C731" t="s">
        <v>65</v>
      </c>
      <c r="D731" t="s">
        <v>84</v>
      </c>
      <c r="E731" s="320">
        <v>64077</v>
      </c>
      <c r="F731" t="s">
        <v>82</v>
      </c>
      <c r="G731">
        <v>39</v>
      </c>
      <c r="H731" t="s">
        <v>78</v>
      </c>
      <c r="I731" t="s">
        <v>276</v>
      </c>
      <c r="J731" s="24" t="s">
        <v>130</v>
      </c>
      <c r="K731" t="s">
        <v>332</v>
      </c>
    </row>
    <row r="732" spans="1:11">
      <c r="A732" s="7" t="s">
        <v>15</v>
      </c>
      <c r="B732">
        <v>2024</v>
      </c>
      <c r="C732" t="s">
        <v>65</v>
      </c>
      <c r="D732" t="s">
        <v>84</v>
      </c>
      <c r="E732" s="320">
        <v>65225</v>
      </c>
      <c r="F732" t="s">
        <v>82</v>
      </c>
      <c r="G732">
        <v>36</v>
      </c>
      <c r="H732" t="s">
        <v>78</v>
      </c>
      <c r="I732" t="s">
        <v>276</v>
      </c>
      <c r="J732" s="24" t="s">
        <v>130</v>
      </c>
      <c r="K732" t="s">
        <v>332</v>
      </c>
    </row>
    <row r="733" spans="1:11">
      <c r="A733" s="7" t="s">
        <v>16</v>
      </c>
      <c r="B733">
        <v>2024</v>
      </c>
      <c r="C733" t="s">
        <v>65</v>
      </c>
      <c r="D733" t="s">
        <v>84</v>
      </c>
      <c r="E733" s="320">
        <v>65856</v>
      </c>
      <c r="F733" t="s">
        <v>82</v>
      </c>
      <c r="G733">
        <v>33</v>
      </c>
      <c r="H733" t="s">
        <v>78</v>
      </c>
      <c r="I733" t="s">
        <v>276</v>
      </c>
      <c r="J733" s="24" t="s">
        <v>130</v>
      </c>
      <c r="K733" t="s">
        <v>332</v>
      </c>
    </row>
    <row r="734" spans="1:11">
      <c r="A734" s="7" t="s">
        <v>17</v>
      </c>
      <c r="B734">
        <v>2024</v>
      </c>
      <c r="C734" t="s">
        <v>65</v>
      </c>
      <c r="D734" t="s">
        <v>84</v>
      </c>
      <c r="E734" s="320">
        <v>58256</v>
      </c>
      <c r="F734" t="s">
        <v>82</v>
      </c>
      <c r="G734">
        <v>47</v>
      </c>
      <c r="H734" t="s">
        <v>78</v>
      </c>
      <c r="I734" t="s">
        <v>276</v>
      </c>
      <c r="J734" s="24" t="s">
        <v>130</v>
      </c>
      <c r="K734" t="s">
        <v>332</v>
      </c>
    </row>
    <row r="735" spans="1:11">
      <c r="A735" s="7" t="s">
        <v>18</v>
      </c>
      <c r="B735">
        <v>2024</v>
      </c>
      <c r="C735" t="s">
        <v>65</v>
      </c>
      <c r="D735" t="s">
        <v>84</v>
      </c>
      <c r="E735" s="320">
        <v>61897</v>
      </c>
      <c r="F735" t="s">
        <v>82</v>
      </c>
      <c r="G735">
        <v>44</v>
      </c>
      <c r="H735" t="s">
        <v>78</v>
      </c>
      <c r="I735" t="s">
        <v>276</v>
      </c>
      <c r="J735" s="24" t="s">
        <v>130</v>
      </c>
      <c r="K735" t="s">
        <v>332</v>
      </c>
    </row>
    <row r="736" spans="1:11">
      <c r="A736" s="7" t="s">
        <v>19</v>
      </c>
      <c r="B736">
        <v>2024</v>
      </c>
      <c r="C736" t="s">
        <v>65</v>
      </c>
      <c r="D736" t="s">
        <v>84</v>
      </c>
      <c r="E736" s="320">
        <v>68932</v>
      </c>
      <c r="F736" t="s">
        <v>82</v>
      </c>
      <c r="G736">
        <v>28</v>
      </c>
      <c r="H736" t="s">
        <v>78</v>
      </c>
      <c r="I736" t="s">
        <v>276</v>
      </c>
      <c r="J736" s="24" t="s">
        <v>130</v>
      </c>
      <c r="K736" t="s">
        <v>332</v>
      </c>
    </row>
    <row r="737" spans="1:11">
      <c r="A737" s="7" t="s">
        <v>20</v>
      </c>
      <c r="B737">
        <v>2024</v>
      </c>
      <c r="C737" t="s">
        <v>65</v>
      </c>
      <c r="D737" t="s">
        <v>84</v>
      </c>
      <c r="E737" s="320">
        <v>79259</v>
      </c>
      <c r="F737" t="s">
        <v>82</v>
      </c>
      <c r="G737">
        <v>11</v>
      </c>
      <c r="H737" t="s">
        <v>78</v>
      </c>
      <c r="I737" t="s">
        <v>276</v>
      </c>
      <c r="J737" s="24" t="s">
        <v>130</v>
      </c>
      <c r="K737" t="s">
        <v>332</v>
      </c>
    </row>
    <row r="738" spans="1:11">
      <c r="A738" s="7" t="s">
        <v>21</v>
      </c>
      <c r="B738">
        <v>2024</v>
      </c>
      <c r="C738" t="s">
        <v>65</v>
      </c>
      <c r="D738" t="s">
        <v>84</v>
      </c>
      <c r="E738" s="320">
        <v>93607</v>
      </c>
      <c r="F738" t="s">
        <v>82</v>
      </c>
      <c r="G738">
        <v>3</v>
      </c>
      <c r="H738" t="s">
        <v>78</v>
      </c>
      <c r="I738" t="s">
        <v>276</v>
      </c>
      <c r="J738" s="24" t="s">
        <v>130</v>
      </c>
      <c r="K738" t="s">
        <v>332</v>
      </c>
    </row>
    <row r="739" spans="1:11">
      <c r="A739" s="7" t="s">
        <v>22</v>
      </c>
      <c r="B739">
        <v>2024</v>
      </c>
      <c r="C739" t="s">
        <v>65</v>
      </c>
      <c r="D739" t="s">
        <v>84</v>
      </c>
      <c r="E739" s="321">
        <v>63690</v>
      </c>
      <c r="F739" t="s">
        <v>82</v>
      </c>
      <c r="G739">
        <v>41</v>
      </c>
      <c r="H739" t="s">
        <v>78</v>
      </c>
      <c r="I739" t="s">
        <v>276</v>
      </c>
      <c r="J739" s="24" t="s">
        <v>130</v>
      </c>
      <c r="K739" t="s">
        <v>332</v>
      </c>
    </row>
    <row r="740" spans="1:11">
      <c r="A740" s="7" t="s">
        <v>23</v>
      </c>
      <c r="B740">
        <v>2024</v>
      </c>
      <c r="C740" t="s">
        <v>65</v>
      </c>
      <c r="D740" t="s">
        <v>84</v>
      </c>
      <c r="E740" s="316">
        <v>75603</v>
      </c>
      <c r="F740" t="s">
        <v>82</v>
      </c>
      <c r="G740">
        <v>15</v>
      </c>
      <c r="H740" t="s">
        <v>78</v>
      </c>
      <c r="I740" t="s">
        <v>276</v>
      </c>
      <c r="J740" s="24" t="s">
        <v>130</v>
      </c>
      <c r="K740" t="s">
        <v>332</v>
      </c>
    </row>
    <row r="741" spans="1:11">
      <c r="A741" s="7" t="s">
        <v>24</v>
      </c>
      <c r="B741">
        <v>2024</v>
      </c>
      <c r="C741" t="s">
        <v>65</v>
      </c>
      <c r="D741" t="s">
        <v>84</v>
      </c>
      <c r="E741" s="320">
        <v>52074</v>
      </c>
      <c r="F741" t="s">
        <v>82</v>
      </c>
      <c r="G741">
        <v>51</v>
      </c>
      <c r="H741" t="s">
        <v>78</v>
      </c>
      <c r="I741" t="s">
        <v>276</v>
      </c>
      <c r="J741" s="24" t="s">
        <v>130</v>
      </c>
      <c r="K741" t="s">
        <v>332</v>
      </c>
    </row>
    <row r="742" spans="1:11">
      <c r="A742" s="7" t="s">
        <v>25</v>
      </c>
      <c r="B742">
        <v>2024</v>
      </c>
      <c r="C742" t="s">
        <v>65</v>
      </c>
      <c r="D742" t="s">
        <v>84</v>
      </c>
      <c r="E742" s="320">
        <v>64920</v>
      </c>
      <c r="F742" t="s">
        <v>82</v>
      </c>
      <c r="G742">
        <v>37</v>
      </c>
      <c r="H742" t="s">
        <v>78</v>
      </c>
      <c r="I742" t="s">
        <v>276</v>
      </c>
      <c r="J742" s="24" t="s">
        <v>130</v>
      </c>
      <c r="K742" t="s">
        <v>332</v>
      </c>
    </row>
    <row r="743" spans="1:11">
      <c r="A743" s="7" t="s">
        <v>26</v>
      </c>
      <c r="B743">
        <v>2024</v>
      </c>
      <c r="C743" t="s">
        <v>65</v>
      </c>
      <c r="D743" t="s">
        <v>84</v>
      </c>
      <c r="E743" s="321">
        <v>69240</v>
      </c>
      <c r="F743" t="s">
        <v>82</v>
      </c>
      <c r="G743">
        <v>27</v>
      </c>
      <c r="H743" t="s">
        <v>78</v>
      </c>
      <c r="I743" t="s">
        <v>276</v>
      </c>
      <c r="J743" s="24" t="s">
        <v>130</v>
      </c>
      <c r="K743" t="s">
        <v>332</v>
      </c>
    </row>
    <row r="744" spans="1:11">
      <c r="A744" s="7" t="s">
        <v>27</v>
      </c>
      <c r="B744">
        <v>2024</v>
      </c>
      <c r="C744" t="s">
        <v>65</v>
      </c>
      <c r="D744" t="s">
        <v>84</v>
      </c>
      <c r="E744" s="320">
        <v>72701</v>
      </c>
      <c r="F744" t="s">
        <v>82</v>
      </c>
      <c r="G744">
        <v>18</v>
      </c>
      <c r="H744" t="s">
        <v>78</v>
      </c>
      <c r="I744" t="s">
        <v>276</v>
      </c>
      <c r="J744" s="24" t="s">
        <v>130</v>
      </c>
      <c r="K744" t="s">
        <v>332</v>
      </c>
    </row>
    <row r="745" spans="1:11">
      <c r="A745" s="7" t="s">
        <v>28</v>
      </c>
      <c r="B745">
        <v>2024</v>
      </c>
      <c r="C745" t="s">
        <v>65</v>
      </c>
      <c r="D745" t="s">
        <v>84</v>
      </c>
      <c r="E745" s="320">
        <v>69805</v>
      </c>
      <c r="F745" t="s">
        <v>82</v>
      </c>
      <c r="G745">
        <v>26</v>
      </c>
      <c r="H745" t="s">
        <v>78</v>
      </c>
      <c r="I745" t="s">
        <v>276</v>
      </c>
      <c r="J745" s="24" t="s">
        <v>130</v>
      </c>
      <c r="K745" t="s">
        <v>332</v>
      </c>
    </row>
    <row r="746" spans="1:11">
      <c r="A746" s="7" t="s">
        <v>29</v>
      </c>
      <c r="B746">
        <v>2024</v>
      </c>
      <c r="C746" t="s">
        <v>65</v>
      </c>
      <c r="D746" t="s">
        <v>84</v>
      </c>
      <c r="E746" s="320">
        <v>83192</v>
      </c>
      <c r="F746" t="s">
        <v>82</v>
      </c>
      <c r="G746">
        <v>9</v>
      </c>
      <c r="H746" t="s">
        <v>78</v>
      </c>
      <c r="I746" t="s">
        <v>276</v>
      </c>
      <c r="J746" s="24" t="s">
        <v>130</v>
      </c>
      <c r="K746" t="s">
        <v>332</v>
      </c>
    </row>
    <row r="747" spans="1:11">
      <c r="A747" s="7" t="s">
        <v>30</v>
      </c>
      <c r="B747">
        <v>2024</v>
      </c>
      <c r="C747" t="s">
        <v>65</v>
      </c>
      <c r="D747" t="s">
        <v>84</v>
      </c>
      <c r="E747" s="320">
        <v>84893</v>
      </c>
      <c r="F747" t="s">
        <v>82</v>
      </c>
      <c r="G747">
        <v>8</v>
      </c>
      <c r="H747" t="s">
        <v>78</v>
      </c>
      <c r="I747" t="s">
        <v>276</v>
      </c>
      <c r="J747" s="24" t="s">
        <v>130</v>
      </c>
      <c r="K747" t="s">
        <v>332</v>
      </c>
    </row>
    <row r="748" spans="1:11">
      <c r="A748" s="7" t="s">
        <v>31</v>
      </c>
      <c r="B748">
        <v>2024</v>
      </c>
      <c r="C748" t="s">
        <v>65</v>
      </c>
      <c r="D748" t="s">
        <v>84</v>
      </c>
      <c r="E748" s="320">
        <v>58249</v>
      </c>
      <c r="F748" t="s">
        <v>82</v>
      </c>
      <c r="G748">
        <v>48</v>
      </c>
      <c r="H748" t="s">
        <v>78</v>
      </c>
      <c r="I748" t="s">
        <v>276</v>
      </c>
      <c r="J748" s="24" t="s">
        <v>130</v>
      </c>
      <c r="K748" t="s">
        <v>332</v>
      </c>
    </row>
    <row r="749" spans="1:11">
      <c r="A749" s="7" t="s">
        <v>32</v>
      </c>
      <c r="B749">
        <v>2024</v>
      </c>
      <c r="C749" t="s">
        <v>65</v>
      </c>
      <c r="D749" t="s">
        <v>84</v>
      </c>
      <c r="E749" s="320">
        <v>85552</v>
      </c>
      <c r="F749" t="s">
        <v>82</v>
      </c>
      <c r="G749">
        <v>6</v>
      </c>
      <c r="H749" t="s">
        <v>78</v>
      </c>
      <c r="I749" t="s">
        <v>276</v>
      </c>
      <c r="J749" s="24" t="s">
        <v>130</v>
      </c>
      <c r="K749" t="s">
        <v>332</v>
      </c>
    </row>
    <row r="750" spans="1:11">
      <c r="A750" s="7" t="s">
        <v>33</v>
      </c>
      <c r="B750">
        <v>2024</v>
      </c>
      <c r="C750" t="s">
        <v>65</v>
      </c>
      <c r="D750" t="s">
        <v>84</v>
      </c>
      <c r="E750" s="321">
        <v>65634</v>
      </c>
      <c r="F750" t="s">
        <v>82</v>
      </c>
      <c r="G750">
        <v>35</v>
      </c>
      <c r="H750" t="s">
        <v>78</v>
      </c>
      <c r="I750" t="s">
        <v>276</v>
      </c>
      <c r="J750" s="24" t="s">
        <v>130</v>
      </c>
      <c r="K750" t="s">
        <v>332</v>
      </c>
    </row>
    <row r="751" spans="1:11">
      <c r="A751" s="7" t="s">
        <v>34</v>
      </c>
      <c r="B751">
        <v>2024</v>
      </c>
      <c r="C751" t="s">
        <v>65</v>
      </c>
      <c r="D751" t="s">
        <v>84</v>
      </c>
      <c r="E751" s="321">
        <v>71749</v>
      </c>
      <c r="F751" t="s">
        <v>82</v>
      </c>
      <c r="G751">
        <v>19</v>
      </c>
      <c r="H751" t="s">
        <v>78</v>
      </c>
      <c r="I751" t="s">
        <v>276</v>
      </c>
      <c r="J751" s="24" t="s">
        <v>130</v>
      </c>
      <c r="K751" t="s">
        <v>332</v>
      </c>
    </row>
    <row r="752" spans="1:11">
      <c r="A752" s="7" t="s">
        <v>35</v>
      </c>
      <c r="B752">
        <v>2024</v>
      </c>
      <c r="C752" t="s">
        <v>65</v>
      </c>
      <c r="D752" t="s">
        <v>84</v>
      </c>
      <c r="E752" s="321">
        <v>64464</v>
      </c>
      <c r="F752" t="s">
        <v>82</v>
      </c>
      <c r="G752">
        <v>38</v>
      </c>
      <c r="H752" t="s">
        <v>78</v>
      </c>
      <c r="I752" t="s">
        <v>276</v>
      </c>
      <c r="J752" s="24" t="s">
        <v>130</v>
      </c>
      <c r="K752" t="s">
        <v>332</v>
      </c>
    </row>
    <row r="753" spans="1:11">
      <c r="A753" s="7" t="s">
        <v>36</v>
      </c>
      <c r="B753">
        <v>2024</v>
      </c>
      <c r="C753" t="s">
        <v>65</v>
      </c>
      <c r="D753" t="s">
        <v>84</v>
      </c>
      <c r="E753" s="321">
        <v>63708</v>
      </c>
      <c r="F753" t="s">
        <v>82</v>
      </c>
      <c r="G753">
        <v>40</v>
      </c>
      <c r="H753" t="s">
        <v>78</v>
      </c>
      <c r="I753" t="s">
        <v>276</v>
      </c>
      <c r="J753" s="24" t="s">
        <v>130</v>
      </c>
      <c r="K753" t="s">
        <v>332</v>
      </c>
    </row>
    <row r="754" spans="1:11">
      <c r="A754" s="7" t="s">
        <v>37</v>
      </c>
      <c r="B754">
        <v>2024</v>
      </c>
      <c r="C754" t="s">
        <v>65</v>
      </c>
      <c r="D754" t="s">
        <v>84</v>
      </c>
      <c r="E754" s="320">
        <v>70823</v>
      </c>
      <c r="F754" t="s">
        <v>82</v>
      </c>
      <c r="G754">
        <v>22</v>
      </c>
      <c r="H754" t="s">
        <v>78</v>
      </c>
      <c r="I754" t="s">
        <v>276</v>
      </c>
      <c r="J754" s="24" t="s">
        <v>130</v>
      </c>
      <c r="K754" t="s">
        <v>332</v>
      </c>
    </row>
    <row r="755" spans="1:11">
      <c r="A755" s="7" t="s">
        <v>38</v>
      </c>
      <c r="B755">
        <v>2024</v>
      </c>
      <c r="C755" t="s">
        <v>65</v>
      </c>
      <c r="D755" t="s">
        <v>84</v>
      </c>
      <c r="E755" s="320">
        <v>70678</v>
      </c>
      <c r="F755" t="s">
        <v>82</v>
      </c>
      <c r="G755">
        <v>23</v>
      </c>
      <c r="H755" t="s">
        <v>78</v>
      </c>
      <c r="I755" t="s">
        <v>276</v>
      </c>
      <c r="J755" s="24" t="s">
        <v>130</v>
      </c>
      <c r="K755" t="s">
        <v>332</v>
      </c>
    </row>
    <row r="756" spans="1:11">
      <c r="A756" s="7" t="s">
        <v>39</v>
      </c>
      <c r="B756">
        <v>2024</v>
      </c>
      <c r="C756" t="s">
        <v>65</v>
      </c>
      <c r="D756" t="s">
        <v>84</v>
      </c>
      <c r="E756" s="320">
        <v>70622</v>
      </c>
      <c r="F756" t="s">
        <v>82</v>
      </c>
      <c r="G756">
        <v>24</v>
      </c>
      <c r="H756" t="s">
        <v>78</v>
      </c>
      <c r="I756" t="s">
        <v>276</v>
      </c>
      <c r="J756" s="24" t="s">
        <v>130</v>
      </c>
      <c r="K756" t="s">
        <v>332</v>
      </c>
    </row>
    <row r="757" spans="1:11">
      <c r="A757" s="7" t="s">
        <v>40</v>
      </c>
      <c r="B757">
        <v>2024</v>
      </c>
      <c r="C757" t="s">
        <v>65</v>
      </c>
      <c r="D757" t="s">
        <v>84</v>
      </c>
      <c r="E757" s="320">
        <v>60776</v>
      </c>
      <c r="F757" t="s">
        <v>82</v>
      </c>
      <c r="G757">
        <v>45</v>
      </c>
      <c r="H757" t="s">
        <v>78</v>
      </c>
      <c r="I757" t="s">
        <v>276</v>
      </c>
      <c r="J757" s="24" t="s">
        <v>130</v>
      </c>
      <c r="K757" t="s">
        <v>332</v>
      </c>
    </row>
    <row r="758" spans="1:11">
      <c r="A758" s="7" t="s">
        <v>41</v>
      </c>
      <c r="B758">
        <v>2024</v>
      </c>
      <c r="C758" t="s">
        <v>65</v>
      </c>
      <c r="D758" t="s">
        <v>84</v>
      </c>
      <c r="E758" s="322">
        <v>75699</v>
      </c>
      <c r="F758" t="s">
        <v>82</v>
      </c>
      <c r="G758">
        <v>14</v>
      </c>
      <c r="H758" t="s">
        <v>78</v>
      </c>
      <c r="I758" t="s">
        <v>276</v>
      </c>
      <c r="J758" s="24" t="s">
        <v>130</v>
      </c>
      <c r="K758" t="s">
        <v>332</v>
      </c>
    </row>
    <row r="759" spans="1:11">
      <c r="A759" s="7" t="s">
        <v>42</v>
      </c>
      <c r="B759">
        <v>2024</v>
      </c>
      <c r="C759" t="s">
        <v>65</v>
      </c>
      <c r="D759" t="s">
        <v>84</v>
      </c>
      <c r="E759" s="322">
        <v>66504</v>
      </c>
      <c r="F759" t="s">
        <v>82</v>
      </c>
      <c r="G759">
        <v>32</v>
      </c>
      <c r="H759" t="s">
        <v>78</v>
      </c>
      <c r="I759" t="s">
        <v>276</v>
      </c>
      <c r="J759" s="24" t="s">
        <v>130</v>
      </c>
      <c r="K759" t="s">
        <v>332</v>
      </c>
    </row>
    <row r="760" spans="1:11">
      <c r="A760" s="7" t="s">
        <v>43</v>
      </c>
      <c r="B760">
        <v>2024</v>
      </c>
      <c r="C760" t="s">
        <v>65</v>
      </c>
      <c r="D760" t="s">
        <v>84</v>
      </c>
      <c r="E760" s="322">
        <v>69823</v>
      </c>
      <c r="F760" t="s">
        <v>82</v>
      </c>
      <c r="G760">
        <v>25</v>
      </c>
      <c r="H760" t="s">
        <v>78</v>
      </c>
      <c r="I760" t="s">
        <v>276</v>
      </c>
      <c r="J760" s="24" t="s">
        <v>130</v>
      </c>
      <c r="K760" t="s">
        <v>332</v>
      </c>
    </row>
    <row r="761" spans="1:11">
      <c r="A761" s="7" t="s">
        <v>44</v>
      </c>
      <c r="B761">
        <v>2024</v>
      </c>
      <c r="C761" t="s">
        <v>65</v>
      </c>
      <c r="D761" t="s">
        <v>84</v>
      </c>
      <c r="E761" s="322">
        <v>67333</v>
      </c>
      <c r="F761" t="s">
        <v>82</v>
      </c>
      <c r="G761">
        <v>31</v>
      </c>
      <c r="H761" t="s">
        <v>78</v>
      </c>
      <c r="I761" t="s">
        <v>276</v>
      </c>
      <c r="J761" s="24" t="s">
        <v>130</v>
      </c>
      <c r="K761" t="s">
        <v>332</v>
      </c>
    </row>
    <row r="762" spans="1:11">
      <c r="A762" s="7" t="s">
        <v>45</v>
      </c>
      <c r="B762">
        <v>2024</v>
      </c>
      <c r="C762" t="s">
        <v>65</v>
      </c>
      <c r="D762" t="s">
        <v>84</v>
      </c>
      <c r="E762" s="322">
        <v>71287</v>
      </c>
      <c r="F762" t="s">
        <v>82</v>
      </c>
      <c r="G762">
        <v>20</v>
      </c>
      <c r="H762" t="s">
        <v>78</v>
      </c>
      <c r="I762" t="s">
        <v>276</v>
      </c>
      <c r="J762" s="24" t="s">
        <v>130</v>
      </c>
      <c r="K762" t="s">
        <v>332</v>
      </c>
    </row>
    <row r="763" spans="1:11">
      <c r="A763" s="7" t="s">
        <v>46</v>
      </c>
      <c r="B763">
        <v>2024</v>
      </c>
      <c r="C763" t="s">
        <v>65</v>
      </c>
      <c r="D763" t="s">
        <v>84</v>
      </c>
      <c r="E763" s="322">
        <v>77351</v>
      </c>
      <c r="F763" t="s">
        <v>82</v>
      </c>
      <c r="G763">
        <v>12</v>
      </c>
      <c r="H763" t="s">
        <v>78</v>
      </c>
      <c r="I763" t="s">
        <v>276</v>
      </c>
      <c r="J763" s="24" t="s">
        <v>130</v>
      </c>
      <c r="K763" t="s">
        <v>332</v>
      </c>
    </row>
    <row r="764" spans="1:11">
      <c r="A764" s="7" t="s">
        <v>47</v>
      </c>
      <c r="B764">
        <v>2024</v>
      </c>
      <c r="C764" t="s">
        <v>65</v>
      </c>
      <c r="D764" t="s">
        <v>84</v>
      </c>
      <c r="E764" s="322">
        <v>85187</v>
      </c>
      <c r="F764" t="s">
        <v>82</v>
      </c>
      <c r="G764">
        <v>7</v>
      </c>
      <c r="H764" t="s">
        <v>78</v>
      </c>
      <c r="I764" t="s">
        <v>276</v>
      </c>
      <c r="J764" s="24" t="s">
        <v>130</v>
      </c>
      <c r="K764" t="s">
        <v>332</v>
      </c>
    </row>
    <row r="765" spans="1:11">
      <c r="A765" s="7" t="s">
        <v>48</v>
      </c>
      <c r="B765">
        <v>2024</v>
      </c>
      <c r="C765" t="s">
        <v>65</v>
      </c>
      <c r="D765" t="s">
        <v>84</v>
      </c>
      <c r="E765" s="322">
        <v>55351</v>
      </c>
      <c r="F765" t="s">
        <v>82</v>
      </c>
      <c r="G765">
        <v>50</v>
      </c>
      <c r="H765" t="s">
        <v>78</v>
      </c>
      <c r="I765" t="s">
        <v>276</v>
      </c>
      <c r="J765" s="24" t="s">
        <v>130</v>
      </c>
      <c r="K765" t="s">
        <v>332</v>
      </c>
    </row>
    <row r="766" spans="1:11">
      <c r="A766" s="7" t="s">
        <v>49</v>
      </c>
      <c r="B766">
        <v>2024</v>
      </c>
      <c r="C766" t="s">
        <v>65</v>
      </c>
      <c r="D766" t="s">
        <v>84</v>
      </c>
      <c r="E766" s="322">
        <v>67755</v>
      </c>
      <c r="F766" t="s">
        <v>82</v>
      </c>
      <c r="G766">
        <v>30</v>
      </c>
      <c r="H766" t="s">
        <v>78</v>
      </c>
      <c r="I766" t="s">
        <v>276</v>
      </c>
      <c r="J766" s="24" t="s">
        <v>130</v>
      </c>
      <c r="K766" t="s">
        <v>332</v>
      </c>
    </row>
    <row r="767" spans="1:11">
      <c r="A767" s="7" t="s">
        <v>50</v>
      </c>
      <c r="B767">
        <v>2024</v>
      </c>
      <c r="C767" t="s">
        <v>65</v>
      </c>
      <c r="D767" t="s">
        <v>84</v>
      </c>
      <c r="E767" s="322">
        <v>86477</v>
      </c>
      <c r="F767" t="s">
        <v>82</v>
      </c>
      <c r="G767">
        <v>4</v>
      </c>
      <c r="H767" t="s">
        <v>78</v>
      </c>
      <c r="I767" t="s">
        <v>276</v>
      </c>
      <c r="J767" s="24" t="s">
        <v>130</v>
      </c>
      <c r="K767" t="s">
        <v>332</v>
      </c>
    </row>
    <row r="768" spans="1:11">
      <c r="A768" s="7" t="s">
        <v>0</v>
      </c>
      <c r="B768">
        <v>2024</v>
      </c>
      <c r="C768" t="s">
        <v>69</v>
      </c>
      <c r="D768" t="s">
        <v>85</v>
      </c>
      <c r="E768" s="323">
        <v>0.152</v>
      </c>
      <c r="F768" t="s">
        <v>81</v>
      </c>
      <c r="G768">
        <v>44</v>
      </c>
      <c r="H768" t="s">
        <v>78</v>
      </c>
      <c r="I768" t="s">
        <v>276</v>
      </c>
      <c r="J768" s="24" t="s">
        <v>92</v>
      </c>
      <c r="K768" t="s">
        <v>313</v>
      </c>
    </row>
    <row r="769" spans="1:11">
      <c r="A769" s="7" t="s">
        <v>1</v>
      </c>
      <c r="B769">
        <v>2024</v>
      </c>
      <c r="C769" t="s">
        <v>69</v>
      </c>
      <c r="D769" t="s">
        <v>85</v>
      </c>
      <c r="E769" s="323">
        <v>0.10199999999999999</v>
      </c>
      <c r="F769" t="s">
        <v>81</v>
      </c>
      <c r="G769">
        <v>14</v>
      </c>
      <c r="H769" t="s">
        <v>78</v>
      </c>
      <c r="I769" t="s">
        <v>276</v>
      </c>
      <c r="J769" s="24" t="s">
        <v>92</v>
      </c>
      <c r="K769" t="s">
        <v>313</v>
      </c>
    </row>
    <row r="770" spans="1:11">
      <c r="A770" s="7" t="s">
        <v>2</v>
      </c>
      <c r="B770">
        <v>2024</v>
      </c>
      <c r="C770" t="s">
        <v>69</v>
      </c>
      <c r="D770" t="s">
        <v>85</v>
      </c>
      <c r="E770" s="323">
        <v>0.11700000000000001</v>
      </c>
      <c r="F770" t="s">
        <v>81</v>
      </c>
      <c r="G770">
        <v>28</v>
      </c>
      <c r="H770" t="s">
        <v>78</v>
      </c>
      <c r="I770" t="s">
        <v>276</v>
      </c>
      <c r="J770" s="24" t="s">
        <v>92</v>
      </c>
      <c r="K770" t="s">
        <v>313</v>
      </c>
    </row>
    <row r="771" spans="1:11">
      <c r="A771" s="7" t="s">
        <v>3</v>
      </c>
      <c r="B771">
        <v>2024</v>
      </c>
      <c r="C771" t="s">
        <v>69</v>
      </c>
      <c r="D771" t="s">
        <v>85</v>
      </c>
      <c r="E771" s="323">
        <v>0.155</v>
      </c>
      <c r="F771" t="s">
        <v>81</v>
      </c>
      <c r="G771">
        <v>45</v>
      </c>
      <c r="H771" t="s">
        <v>78</v>
      </c>
      <c r="I771" t="s">
        <v>276</v>
      </c>
      <c r="J771" s="24" t="s">
        <v>92</v>
      </c>
      <c r="K771" t="s">
        <v>313</v>
      </c>
    </row>
    <row r="772" spans="1:11">
      <c r="A772" s="7" t="s">
        <v>4</v>
      </c>
      <c r="B772">
        <v>2024</v>
      </c>
      <c r="C772" t="s">
        <v>69</v>
      </c>
      <c r="D772" t="s">
        <v>85</v>
      </c>
      <c r="E772" s="323">
        <v>0.11799999999999999</v>
      </c>
      <c r="F772" t="s">
        <v>81</v>
      </c>
      <c r="G772">
        <v>29</v>
      </c>
      <c r="H772" t="s">
        <v>78</v>
      </c>
      <c r="I772" t="s">
        <v>276</v>
      </c>
      <c r="J772" s="24" t="s">
        <v>92</v>
      </c>
      <c r="K772" t="s">
        <v>313</v>
      </c>
    </row>
    <row r="773" spans="1:11">
      <c r="A773" s="7" t="s">
        <v>5</v>
      </c>
      <c r="B773">
        <v>2024</v>
      </c>
      <c r="C773" t="s">
        <v>69</v>
      </c>
      <c r="D773" t="s">
        <v>85</v>
      </c>
      <c r="E773" s="323">
        <v>9.6000000000000002E-2</v>
      </c>
      <c r="F773" t="s">
        <v>81</v>
      </c>
      <c r="G773">
        <v>7</v>
      </c>
      <c r="H773" t="s">
        <v>78</v>
      </c>
      <c r="I773" t="s">
        <v>276</v>
      </c>
      <c r="J773" s="24" t="s">
        <v>92</v>
      </c>
      <c r="K773" t="s">
        <v>313</v>
      </c>
    </row>
    <row r="774" spans="1:11">
      <c r="A774" s="7" t="s">
        <v>6</v>
      </c>
      <c r="B774">
        <v>2024</v>
      </c>
      <c r="C774" t="s">
        <v>69</v>
      </c>
      <c r="D774" t="s">
        <v>85</v>
      </c>
      <c r="E774" s="323">
        <v>0.10199999999999999</v>
      </c>
      <c r="F774" t="s">
        <v>81</v>
      </c>
      <c r="G774">
        <v>14</v>
      </c>
      <c r="H774" t="s">
        <v>78</v>
      </c>
      <c r="I774" t="s">
        <v>276</v>
      </c>
      <c r="J774" s="24" t="s">
        <v>92</v>
      </c>
      <c r="K774" t="s">
        <v>313</v>
      </c>
    </row>
    <row r="775" spans="1:11">
      <c r="A775" s="7" t="s">
        <v>7</v>
      </c>
      <c r="B775">
        <v>2024</v>
      </c>
      <c r="C775" t="s">
        <v>69</v>
      </c>
      <c r="D775" t="s">
        <v>85</v>
      </c>
      <c r="E775" s="323">
        <v>9.6000000000000002E-2</v>
      </c>
      <c r="F775" t="s">
        <v>81</v>
      </c>
      <c r="G775">
        <v>7</v>
      </c>
      <c r="H775" t="s">
        <v>78</v>
      </c>
      <c r="I775" t="s">
        <v>276</v>
      </c>
      <c r="J775" s="24" t="s">
        <v>92</v>
      </c>
      <c r="K775" t="s">
        <v>313</v>
      </c>
    </row>
    <row r="776" spans="1:11">
      <c r="A776" s="7" t="s">
        <v>8</v>
      </c>
      <c r="B776">
        <v>2024</v>
      </c>
      <c r="C776" t="s">
        <v>69</v>
      </c>
      <c r="D776" t="s">
        <v>85</v>
      </c>
      <c r="E776" s="323">
        <v>0.17299999999999996</v>
      </c>
      <c r="F776" t="s">
        <v>81</v>
      </c>
      <c r="G776">
        <v>49</v>
      </c>
      <c r="H776" t="s">
        <v>78</v>
      </c>
      <c r="I776" t="s">
        <v>276</v>
      </c>
      <c r="J776" s="24" t="s">
        <v>92</v>
      </c>
      <c r="K776" t="s">
        <v>313</v>
      </c>
    </row>
    <row r="777" spans="1:11">
      <c r="A777" s="7" t="s">
        <v>9</v>
      </c>
      <c r="B777">
        <v>2024</v>
      </c>
      <c r="C777" t="s">
        <v>69</v>
      </c>
      <c r="D777" t="s">
        <v>85</v>
      </c>
      <c r="E777" s="323">
        <v>0.12</v>
      </c>
      <c r="F777" t="s">
        <v>81</v>
      </c>
      <c r="G777">
        <v>31</v>
      </c>
      <c r="H777" t="s">
        <v>78</v>
      </c>
      <c r="I777" t="s">
        <v>276</v>
      </c>
      <c r="J777" s="24" t="s">
        <v>92</v>
      </c>
      <c r="K777" t="s">
        <v>313</v>
      </c>
    </row>
    <row r="778" spans="1:11">
      <c r="A778" s="7" t="s">
        <v>10</v>
      </c>
      <c r="B778">
        <v>2024</v>
      </c>
      <c r="C778" t="s">
        <v>69</v>
      </c>
      <c r="D778" t="s">
        <v>85</v>
      </c>
      <c r="E778" s="323">
        <v>0.126</v>
      </c>
      <c r="F778" t="s">
        <v>81</v>
      </c>
      <c r="G778">
        <v>36</v>
      </c>
      <c r="H778" t="s">
        <v>78</v>
      </c>
      <c r="I778" t="s">
        <v>276</v>
      </c>
      <c r="J778" s="24" t="s">
        <v>92</v>
      </c>
      <c r="K778" t="s">
        <v>313</v>
      </c>
    </row>
    <row r="779" spans="1:11">
      <c r="A779" s="7" t="s">
        <v>11</v>
      </c>
      <c r="B779">
        <v>2024</v>
      </c>
      <c r="C779" t="s">
        <v>69</v>
      </c>
      <c r="D779" t="s">
        <v>85</v>
      </c>
      <c r="E779" s="323">
        <v>0.1</v>
      </c>
      <c r="F779" t="s">
        <v>81</v>
      </c>
      <c r="G779">
        <v>12</v>
      </c>
      <c r="H779" t="s">
        <v>78</v>
      </c>
      <c r="I779" t="s">
        <v>276</v>
      </c>
      <c r="J779" s="24" t="s">
        <v>92</v>
      </c>
      <c r="K779" t="s">
        <v>313</v>
      </c>
    </row>
    <row r="780" spans="1:11">
      <c r="A780" s="7" t="s">
        <v>12</v>
      </c>
      <c r="B780">
        <v>2024</v>
      </c>
      <c r="C780" t="s">
        <v>69</v>
      </c>
      <c r="D780" t="s">
        <v>85</v>
      </c>
      <c r="E780" s="323">
        <v>0.105</v>
      </c>
      <c r="F780" t="s">
        <v>81</v>
      </c>
      <c r="G780">
        <v>19</v>
      </c>
      <c r="H780" t="s">
        <v>78</v>
      </c>
      <c r="I780" t="s">
        <v>276</v>
      </c>
      <c r="J780" s="24" t="s">
        <v>92</v>
      </c>
      <c r="K780" t="s">
        <v>313</v>
      </c>
    </row>
    <row r="781" spans="1:11">
      <c r="A781" s="7" t="s">
        <v>13</v>
      </c>
      <c r="B781">
        <v>2024</v>
      </c>
      <c r="C781" t="s">
        <v>69</v>
      </c>
      <c r="D781" t="s">
        <v>85</v>
      </c>
      <c r="E781" s="323">
        <v>0.11600000000000002</v>
      </c>
      <c r="F781" t="s">
        <v>81</v>
      </c>
      <c r="G781">
        <v>25</v>
      </c>
      <c r="H781" t="s">
        <v>78</v>
      </c>
      <c r="I781" t="s">
        <v>276</v>
      </c>
      <c r="J781" s="24" t="s">
        <v>92</v>
      </c>
      <c r="K781" t="s">
        <v>313</v>
      </c>
    </row>
    <row r="782" spans="1:11">
      <c r="A782" s="7" t="s">
        <v>14</v>
      </c>
      <c r="B782">
        <v>2024</v>
      </c>
      <c r="C782" t="s">
        <v>69</v>
      </c>
      <c r="D782" t="s">
        <v>85</v>
      </c>
      <c r="E782" s="323">
        <v>0.122</v>
      </c>
      <c r="F782" t="s">
        <v>81</v>
      </c>
      <c r="G782">
        <v>32</v>
      </c>
      <c r="H782" t="s">
        <v>78</v>
      </c>
      <c r="I782" t="s">
        <v>276</v>
      </c>
      <c r="J782" s="24" t="s">
        <v>92</v>
      </c>
      <c r="K782" t="s">
        <v>313</v>
      </c>
    </row>
    <row r="783" spans="1:11">
      <c r="A783" s="7" t="s">
        <v>15</v>
      </c>
      <c r="B783">
        <v>2024</v>
      </c>
      <c r="C783" t="s">
        <v>69</v>
      </c>
      <c r="D783" t="s">
        <v>85</v>
      </c>
      <c r="E783" s="323">
        <v>0.113</v>
      </c>
      <c r="F783" t="s">
        <v>81</v>
      </c>
      <c r="G783">
        <v>24</v>
      </c>
      <c r="H783" t="s">
        <v>78</v>
      </c>
      <c r="I783" t="s">
        <v>276</v>
      </c>
      <c r="J783" s="24" t="s">
        <v>92</v>
      </c>
      <c r="K783" t="s">
        <v>313</v>
      </c>
    </row>
    <row r="784" spans="1:11">
      <c r="A784" s="7" t="s">
        <v>16</v>
      </c>
      <c r="B784">
        <v>2024</v>
      </c>
      <c r="C784" t="s">
        <v>69</v>
      </c>
      <c r="D784" t="s">
        <v>85</v>
      </c>
      <c r="E784" s="323">
        <v>0.109</v>
      </c>
      <c r="F784" t="s">
        <v>81</v>
      </c>
      <c r="G784">
        <v>21</v>
      </c>
      <c r="H784" t="s">
        <v>78</v>
      </c>
      <c r="I784" t="s">
        <v>276</v>
      </c>
      <c r="J784" s="24" t="s">
        <v>92</v>
      </c>
      <c r="K784" t="s">
        <v>313</v>
      </c>
    </row>
    <row r="785" spans="1:11">
      <c r="A785" s="7" t="s">
        <v>17</v>
      </c>
      <c r="B785">
        <v>2024</v>
      </c>
      <c r="C785" t="s">
        <v>69</v>
      </c>
      <c r="D785" t="s">
        <v>85</v>
      </c>
      <c r="E785" s="323">
        <v>0.156</v>
      </c>
      <c r="F785" t="s">
        <v>81</v>
      </c>
      <c r="G785">
        <v>46</v>
      </c>
      <c r="H785" t="s">
        <v>78</v>
      </c>
      <c r="I785" t="s">
        <v>276</v>
      </c>
      <c r="J785" s="24" t="s">
        <v>92</v>
      </c>
      <c r="K785" t="s">
        <v>313</v>
      </c>
    </row>
    <row r="786" spans="1:11">
      <c r="A786" s="7" t="s">
        <v>18</v>
      </c>
      <c r="B786">
        <v>2024</v>
      </c>
      <c r="C786" t="s">
        <v>69</v>
      </c>
      <c r="D786" t="s">
        <v>85</v>
      </c>
      <c r="E786" s="323">
        <v>0.187</v>
      </c>
      <c r="F786" t="s">
        <v>81</v>
      </c>
      <c r="G786">
        <v>51</v>
      </c>
      <c r="H786" t="s">
        <v>78</v>
      </c>
      <c r="I786" t="s">
        <v>276</v>
      </c>
      <c r="J786" s="24" t="s">
        <v>92</v>
      </c>
      <c r="K786" t="s">
        <v>313</v>
      </c>
    </row>
    <row r="787" spans="1:11">
      <c r="A787" s="7" t="s">
        <v>19</v>
      </c>
      <c r="B787">
        <v>2024</v>
      </c>
      <c r="C787" t="s">
        <v>69</v>
      </c>
      <c r="D787" t="s">
        <v>85</v>
      </c>
      <c r="E787" s="323">
        <v>0.106</v>
      </c>
      <c r="F787" t="s">
        <v>81</v>
      </c>
      <c r="G787">
        <v>20</v>
      </c>
      <c r="H787" t="s">
        <v>78</v>
      </c>
      <c r="I787" t="s">
        <v>276</v>
      </c>
      <c r="J787" s="24" t="s">
        <v>92</v>
      </c>
      <c r="K787" t="s">
        <v>313</v>
      </c>
    </row>
    <row r="788" spans="1:11">
      <c r="A788" s="7" t="s">
        <v>20</v>
      </c>
      <c r="B788">
        <v>2024</v>
      </c>
      <c r="C788" t="s">
        <v>69</v>
      </c>
      <c r="D788" t="s">
        <v>85</v>
      </c>
      <c r="E788" s="323">
        <v>9.0999999999999998E-2</v>
      </c>
      <c r="F788" t="s">
        <v>81</v>
      </c>
      <c r="G788">
        <v>4</v>
      </c>
      <c r="H788" t="s">
        <v>78</v>
      </c>
      <c r="I788" t="s">
        <v>276</v>
      </c>
      <c r="J788" s="24" t="s">
        <v>92</v>
      </c>
      <c r="K788" t="s">
        <v>313</v>
      </c>
    </row>
    <row r="789" spans="1:11">
      <c r="A789" s="7" t="s">
        <v>21</v>
      </c>
      <c r="B789">
        <v>2024</v>
      </c>
      <c r="C789" t="s">
        <v>69</v>
      </c>
      <c r="D789" t="s">
        <v>85</v>
      </c>
      <c r="E789" s="323">
        <v>9.7000000000000017E-2</v>
      </c>
      <c r="F789" t="s">
        <v>81</v>
      </c>
      <c r="G789">
        <v>9</v>
      </c>
      <c r="H789" t="s">
        <v>78</v>
      </c>
      <c r="I789" t="s">
        <v>276</v>
      </c>
      <c r="J789" s="24" t="s">
        <v>92</v>
      </c>
      <c r="K789" t="s">
        <v>313</v>
      </c>
    </row>
    <row r="790" spans="1:11">
      <c r="A790" s="7" t="s">
        <v>22</v>
      </c>
      <c r="B790">
        <v>2024</v>
      </c>
      <c r="C790" t="s">
        <v>69</v>
      </c>
      <c r="D790" t="s">
        <v>85</v>
      </c>
      <c r="E790" s="323">
        <v>0.13400000000000001</v>
      </c>
      <c r="F790" t="s">
        <v>81</v>
      </c>
      <c r="G790">
        <v>39</v>
      </c>
      <c r="H790" t="s">
        <v>78</v>
      </c>
      <c r="I790" t="s">
        <v>276</v>
      </c>
      <c r="J790" s="24" t="s">
        <v>92</v>
      </c>
      <c r="K790" t="s">
        <v>313</v>
      </c>
    </row>
    <row r="791" spans="1:11">
      <c r="A791" s="7" t="s">
        <v>23</v>
      </c>
      <c r="B791">
        <v>2024</v>
      </c>
      <c r="C791" t="s">
        <v>69</v>
      </c>
      <c r="D791" t="s">
        <v>85</v>
      </c>
      <c r="E791" s="323">
        <v>9.3000000000000013E-2</v>
      </c>
      <c r="F791" t="s">
        <v>81</v>
      </c>
      <c r="G791">
        <v>6</v>
      </c>
      <c r="H791" t="s">
        <v>78</v>
      </c>
      <c r="I791" t="s">
        <v>276</v>
      </c>
      <c r="J791" s="24" t="s">
        <v>92</v>
      </c>
      <c r="K791" t="s">
        <v>313</v>
      </c>
    </row>
    <row r="792" spans="1:11">
      <c r="A792" s="7" t="s">
        <v>24</v>
      </c>
      <c r="B792">
        <v>2024</v>
      </c>
      <c r="C792" t="s">
        <v>69</v>
      </c>
      <c r="D792" t="s">
        <v>85</v>
      </c>
      <c r="E792" s="323">
        <v>0.17800000000000002</v>
      </c>
      <c r="F792" t="s">
        <v>81</v>
      </c>
      <c r="G792">
        <v>50</v>
      </c>
      <c r="H792" t="s">
        <v>78</v>
      </c>
      <c r="I792" t="s">
        <v>276</v>
      </c>
      <c r="J792" s="24" t="s">
        <v>92</v>
      </c>
      <c r="K792" t="s">
        <v>313</v>
      </c>
    </row>
    <row r="793" spans="1:11">
      <c r="A793" s="7" t="s">
        <v>25</v>
      </c>
      <c r="B793">
        <v>2024</v>
      </c>
      <c r="C793" t="s">
        <v>69</v>
      </c>
      <c r="D793" t="s">
        <v>85</v>
      </c>
      <c r="E793" s="323">
        <v>0.12300000000000001</v>
      </c>
      <c r="F793" t="s">
        <v>81</v>
      </c>
      <c r="G793">
        <v>34</v>
      </c>
      <c r="H793" t="s">
        <v>78</v>
      </c>
      <c r="I793" t="s">
        <v>276</v>
      </c>
      <c r="J793" s="24" t="s">
        <v>92</v>
      </c>
      <c r="K793" t="s">
        <v>313</v>
      </c>
    </row>
    <row r="794" spans="1:11">
      <c r="A794" s="7" t="s">
        <v>26</v>
      </c>
      <c r="B794">
        <v>2024</v>
      </c>
      <c r="C794" t="s">
        <v>69</v>
      </c>
      <c r="D794" t="s">
        <v>85</v>
      </c>
      <c r="E794" s="323">
        <v>0.10199999999999999</v>
      </c>
      <c r="F794" t="s">
        <v>81</v>
      </c>
      <c r="G794">
        <v>14</v>
      </c>
      <c r="H794" t="s">
        <v>78</v>
      </c>
      <c r="I794" t="s">
        <v>276</v>
      </c>
      <c r="J794" s="24" t="s">
        <v>92</v>
      </c>
      <c r="K794" t="s">
        <v>313</v>
      </c>
    </row>
    <row r="795" spans="1:11">
      <c r="A795" s="7" t="s">
        <v>27</v>
      </c>
      <c r="B795">
        <v>2024</v>
      </c>
      <c r="C795" t="s">
        <v>69</v>
      </c>
      <c r="D795" t="s">
        <v>85</v>
      </c>
      <c r="E795" s="323">
        <v>0.109</v>
      </c>
      <c r="F795" t="s">
        <v>81</v>
      </c>
      <c r="G795">
        <v>21</v>
      </c>
      <c r="H795" t="s">
        <v>78</v>
      </c>
      <c r="I795" t="s">
        <v>276</v>
      </c>
      <c r="J795" s="24" t="s">
        <v>92</v>
      </c>
      <c r="K795" t="s">
        <v>313</v>
      </c>
    </row>
    <row r="796" spans="1:11">
      <c r="A796" s="7" t="s">
        <v>28</v>
      </c>
      <c r="B796">
        <v>2024</v>
      </c>
      <c r="C796" t="s">
        <v>69</v>
      </c>
      <c r="D796" t="s">
        <v>85</v>
      </c>
      <c r="E796" s="323">
        <v>0.11600000000000002</v>
      </c>
      <c r="F796" t="s">
        <v>81</v>
      </c>
      <c r="G796">
        <v>25</v>
      </c>
      <c r="H796" t="s">
        <v>78</v>
      </c>
      <c r="I796" t="s">
        <v>276</v>
      </c>
      <c r="J796" s="24" t="s">
        <v>92</v>
      </c>
      <c r="K796" t="s">
        <v>313</v>
      </c>
    </row>
    <row r="797" spans="1:11">
      <c r="A797" s="7" t="s">
        <v>29</v>
      </c>
      <c r="B797">
        <v>2024</v>
      </c>
      <c r="C797" t="s">
        <v>69</v>
      </c>
      <c r="D797" t="s">
        <v>85</v>
      </c>
      <c r="E797" s="323">
        <v>7.1999999999999995E-2</v>
      </c>
      <c r="F797" t="s">
        <v>81</v>
      </c>
      <c r="G797">
        <v>1</v>
      </c>
      <c r="H797" t="s">
        <v>78</v>
      </c>
      <c r="I797" t="s">
        <v>276</v>
      </c>
      <c r="J797" s="24" t="s">
        <v>92</v>
      </c>
      <c r="K797" t="s">
        <v>313</v>
      </c>
    </row>
    <row r="798" spans="1:11">
      <c r="A798" s="7" t="s">
        <v>30</v>
      </c>
      <c r="B798">
        <v>2024</v>
      </c>
      <c r="C798" t="s">
        <v>69</v>
      </c>
      <c r="D798" t="s">
        <v>85</v>
      </c>
      <c r="E798" s="323">
        <v>9.1999999999999998E-2</v>
      </c>
      <c r="F798" t="s">
        <v>81</v>
      </c>
      <c r="G798">
        <v>5</v>
      </c>
      <c r="H798" t="s">
        <v>78</v>
      </c>
      <c r="I798" t="s">
        <v>276</v>
      </c>
      <c r="J798" s="24" t="s">
        <v>92</v>
      </c>
      <c r="K798" t="s">
        <v>313</v>
      </c>
    </row>
    <row r="799" spans="1:11">
      <c r="A799" s="7" t="s">
        <v>31</v>
      </c>
      <c r="B799">
        <v>2024</v>
      </c>
      <c r="C799" t="s">
        <v>69</v>
      </c>
      <c r="D799" t="s">
        <v>85</v>
      </c>
      <c r="E799" s="323">
        <v>0.16400000000000003</v>
      </c>
      <c r="F799" t="s">
        <v>81</v>
      </c>
      <c r="G799">
        <v>47</v>
      </c>
      <c r="H799" t="s">
        <v>78</v>
      </c>
      <c r="I799" t="s">
        <v>276</v>
      </c>
      <c r="J799" s="24" t="s">
        <v>92</v>
      </c>
      <c r="K799" t="s">
        <v>313</v>
      </c>
    </row>
    <row r="800" spans="1:11">
      <c r="A800" s="7" t="s">
        <v>32</v>
      </c>
      <c r="B800">
        <v>2024</v>
      </c>
      <c r="C800" t="s">
        <v>69</v>
      </c>
      <c r="D800" t="s">
        <v>85</v>
      </c>
      <c r="E800" s="323">
        <v>0.14000000000000001</v>
      </c>
      <c r="F800" t="s">
        <v>81</v>
      </c>
      <c r="G800">
        <v>42</v>
      </c>
      <c r="H800" t="s">
        <v>78</v>
      </c>
      <c r="I800" t="s">
        <v>276</v>
      </c>
      <c r="J800" s="24" t="s">
        <v>92</v>
      </c>
      <c r="K800" t="s">
        <v>313</v>
      </c>
    </row>
    <row r="801" spans="1:11">
      <c r="A801" s="7" t="s">
        <v>33</v>
      </c>
      <c r="B801">
        <v>2024</v>
      </c>
      <c r="C801" t="s">
        <v>69</v>
      </c>
      <c r="D801" t="s">
        <v>85</v>
      </c>
      <c r="E801" s="323">
        <v>0.125</v>
      </c>
      <c r="F801" t="s">
        <v>81</v>
      </c>
      <c r="G801">
        <v>35</v>
      </c>
      <c r="H801" t="s">
        <v>78</v>
      </c>
      <c r="I801" t="s">
        <v>276</v>
      </c>
      <c r="J801" s="24" t="s">
        <v>92</v>
      </c>
      <c r="K801" t="s">
        <v>313</v>
      </c>
    </row>
    <row r="802" spans="1:11">
      <c r="A802" s="7" t="s">
        <v>34</v>
      </c>
      <c r="B802">
        <v>2024</v>
      </c>
      <c r="C802" t="s">
        <v>69</v>
      </c>
      <c r="D802" t="s">
        <v>85</v>
      </c>
      <c r="E802" s="323">
        <v>0.111</v>
      </c>
      <c r="F802" t="s">
        <v>81</v>
      </c>
      <c r="G802">
        <v>23</v>
      </c>
      <c r="H802" t="s">
        <v>78</v>
      </c>
      <c r="I802" t="s">
        <v>276</v>
      </c>
      <c r="J802" s="24" t="s">
        <v>92</v>
      </c>
      <c r="K802" t="s">
        <v>313</v>
      </c>
    </row>
    <row r="803" spans="1:11">
      <c r="A803" s="7" t="s">
        <v>35</v>
      </c>
      <c r="B803">
        <v>2024</v>
      </c>
      <c r="C803" t="s">
        <v>69</v>
      </c>
      <c r="D803" t="s">
        <v>85</v>
      </c>
      <c r="E803" s="323">
        <v>0.127</v>
      </c>
      <c r="F803" t="s">
        <v>81</v>
      </c>
      <c r="G803">
        <v>37</v>
      </c>
      <c r="H803" t="s">
        <v>78</v>
      </c>
      <c r="I803" t="s">
        <v>276</v>
      </c>
      <c r="J803" s="24" t="s">
        <v>92</v>
      </c>
      <c r="K803" t="s">
        <v>313</v>
      </c>
    </row>
    <row r="804" spans="1:11">
      <c r="A804" s="7" t="s">
        <v>36</v>
      </c>
      <c r="B804">
        <v>2024</v>
      </c>
      <c r="C804" t="s">
        <v>69</v>
      </c>
      <c r="D804" t="s">
        <v>85</v>
      </c>
      <c r="E804" s="323">
        <v>0.14899999999999999</v>
      </c>
      <c r="F804" t="s">
        <v>81</v>
      </c>
      <c r="G804">
        <v>43</v>
      </c>
      <c r="H804" t="s">
        <v>78</v>
      </c>
      <c r="I804" t="s">
        <v>276</v>
      </c>
      <c r="J804" s="24" t="s">
        <v>92</v>
      </c>
      <c r="K804" t="s">
        <v>313</v>
      </c>
    </row>
    <row r="805" spans="1:11">
      <c r="A805" s="7" t="s">
        <v>37</v>
      </c>
      <c r="B805">
        <v>2024</v>
      </c>
      <c r="C805" t="s">
        <v>69</v>
      </c>
      <c r="D805" t="s">
        <v>85</v>
      </c>
      <c r="E805" s="54">
        <v>0.11799999999999999</v>
      </c>
      <c r="F805" t="s">
        <v>81</v>
      </c>
      <c r="G805">
        <v>29</v>
      </c>
      <c r="H805" t="s">
        <v>78</v>
      </c>
      <c r="I805" t="s">
        <v>276</v>
      </c>
      <c r="J805" s="24" t="s">
        <v>92</v>
      </c>
      <c r="K805" t="s">
        <v>313</v>
      </c>
    </row>
    <row r="806" spans="1:11">
      <c r="A806" s="7" t="s">
        <v>38</v>
      </c>
      <c r="B806">
        <v>2024</v>
      </c>
      <c r="C806" t="s">
        <v>69</v>
      </c>
      <c r="D806" t="s">
        <v>85</v>
      </c>
      <c r="E806" s="54">
        <v>0.11600000000000002</v>
      </c>
      <c r="F806" t="s">
        <v>81</v>
      </c>
      <c r="G806">
        <v>25</v>
      </c>
      <c r="H806" t="s">
        <v>78</v>
      </c>
      <c r="I806" t="s">
        <v>276</v>
      </c>
      <c r="J806" s="24" t="s">
        <v>92</v>
      </c>
      <c r="K806" t="s">
        <v>313</v>
      </c>
    </row>
    <row r="807" spans="1:11">
      <c r="A807" s="7" t="s">
        <v>39</v>
      </c>
      <c r="B807">
        <v>2024</v>
      </c>
      <c r="C807" t="s">
        <v>69</v>
      </c>
      <c r="D807" t="s">
        <v>85</v>
      </c>
      <c r="E807" s="54">
        <v>0.122</v>
      </c>
      <c r="F807" t="s">
        <v>81</v>
      </c>
      <c r="G807">
        <v>32</v>
      </c>
      <c r="H807" t="s">
        <v>78</v>
      </c>
      <c r="I807" t="s">
        <v>276</v>
      </c>
      <c r="J807" s="24" t="s">
        <v>92</v>
      </c>
      <c r="K807" t="s">
        <v>313</v>
      </c>
    </row>
    <row r="808" spans="1:11">
      <c r="A808" s="7" t="s">
        <v>40</v>
      </c>
      <c r="B808">
        <v>2024</v>
      </c>
      <c r="C808" t="s">
        <v>69</v>
      </c>
      <c r="D808" t="s">
        <v>85</v>
      </c>
      <c r="E808" s="54">
        <v>0.13300000000000001</v>
      </c>
      <c r="F808" t="s">
        <v>81</v>
      </c>
      <c r="G808">
        <v>38</v>
      </c>
      <c r="H808" t="s">
        <v>78</v>
      </c>
      <c r="I808" t="s">
        <v>276</v>
      </c>
      <c r="J808" s="24" t="s">
        <v>92</v>
      </c>
      <c r="K808" t="s">
        <v>313</v>
      </c>
    </row>
    <row r="809" spans="1:11">
      <c r="A809" s="7" t="s">
        <v>41</v>
      </c>
      <c r="B809">
        <v>2024</v>
      </c>
      <c r="C809" t="s">
        <v>69</v>
      </c>
      <c r="D809" t="s">
        <v>85</v>
      </c>
      <c r="E809" s="55">
        <v>0.10400000000000001</v>
      </c>
      <c r="F809" t="s">
        <v>81</v>
      </c>
      <c r="G809">
        <v>18</v>
      </c>
      <c r="H809" t="s">
        <v>78</v>
      </c>
      <c r="I809" t="s">
        <v>276</v>
      </c>
      <c r="J809" s="24" t="s">
        <v>92</v>
      </c>
      <c r="K809" t="s">
        <v>313</v>
      </c>
    </row>
    <row r="810" spans="1:11">
      <c r="A810" s="7" t="s">
        <v>42</v>
      </c>
      <c r="B810">
        <v>2024</v>
      </c>
      <c r="C810" t="s">
        <v>69</v>
      </c>
      <c r="D810" t="s">
        <v>85</v>
      </c>
      <c r="E810" s="55">
        <v>0.13500000000000001</v>
      </c>
      <c r="F810" t="s">
        <v>81</v>
      </c>
      <c r="G810">
        <v>41</v>
      </c>
      <c r="H810" t="s">
        <v>78</v>
      </c>
      <c r="I810" t="s">
        <v>276</v>
      </c>
      <c r="J810" s="24" t="s">
        <v>92</v>
      </c>
      <c r="K810" t="s">
        <v>313</v>
      </c>
    </row>
    <row r="811" spans="1:11">
      <c r="A811" s="7" t="s">
        <v>43</v>
      </c>
      <c r="B811">
        <v>2024</v>
      </c>
      <c r="C811" t="s">
        <v>69</v>
      </c>
      <c r="D811" t="s">
        <v>85</v>
      </c>
      <c r="E811" s="55">
        <v>0.13400000000000001</v>
      </c>
      <c r="F811" t="s">
        <v>81</v>
      </c>
      <c r="G811">
        <v>39</v>
      </c>
      <c r="H811" t="s">
        <v>78</v>
      </c>
      <c r="I811" t="s">
        <v>276</v>
      </c>
      <c r="J811" s="24" t="s">
        <v>92</v>
      </c>
      <c r="K811" t="s">
        <v>313</v>
      </c>
    </row>
    <row r="812" spans="1:11">
      <c r="A812" s="7" t="s">
        <v>44</v>
      </c>
      <c r="B812">
        <v>2024</v>
      </c>
      <c r="C812" t="s">
        <v>69</v>
      </c>
      <c r="D812" t="s">
        <v>85</v>
      </c>
      <c r="E812" s="55">
        <v>8.3000000000000004E-2</v>
      </c>
      <c r="F812" t="s">
        <v>81</v>
      </c>
      <c r="G812">
        <v>2</v>
      </c>
      <c r="H812" t="s">
        <v>78</v>
      </c>
      <c r="I812" t="s">
        <v>276</v>
      </c>
      <c r="J812" s="24" t="s">
        <v>92</v>
      </c>
      <c r="K812" t="s">
        <v>313</v>
      </c>
    </row>
    <row r="813" spans="1:11">
      <c r="A813" s="7" t="s">
        <v>45</v>
      </c>
      <c r="B813">
        <v>2024</v>
      </c>
      <c r="C813" t="s">
        <v>69</v>
      </c>
      <c r="D813" t="s">
        <v>85</v>
      </c>
      <c r="E813" s="55">
        <v>0.09</v>
      </c>
      <c r="F813" t="s">
        <v>81</v>
      </c>
      <c r="G813">
        <v>3</v>
      </c>
      <c r="H813" t="s">
        <v>78</v>
      </c>
      <c r="I813" t="s">
        <v>276</v>
      </c>
      <c r="J813" s="24" t="s">
        <v>92</v>
      </c>
      <c r="K813" t="s">
        <v>313</v>
      </c>
    </row>
    <row r="814" spans="1:11">
      <c r="A814" s="7" t="s">
        <v>46</v>
      </c>
      <c r="B814">
        <v>2024</v>
      </c>
      <c r="C814" t="s">
        <v>69</v>
      </c>
      <c r="D814" t="s">
        <v>85</v>
      </c>
      <c r="E814" s="55">
        <v>9.7000000000000017E-2</v>
      </c>
      <c r="F814" t="s">
        <v>81</v>
      </c>
      <c r="G814">
        <v>9</v>
      </c>
      <c r="H814" t="s">
        <v>78</v>
      </c>
      <c r="I814" t="s">
        <v>276</v>
      </c>
      <c r="J814" s="24" t="s">
        <v>92</v>
      </c>
      <c r="K814" t="s">
        <v>313</v>
      </c>
    </row>
    <row r="815" spans="1:11">
      <c r="A815" s="7" t="s">
        <v>47</v>
      </c>
      <c r="B815">
        <v>2024</v>
      </c>
      <c r="C815" t="s">
        <v>69</v>
      </c>
      <c r="D815" t="s">
        <v>85</v>
      </c>
      <c r="E815" s="55">
        <v>9.9000000000000005E-2</v>
      </c>
      <c r="F815" t="s">
        <v>81</v>
      </c>
      <c r="G815">
        <v>11</v>
      </c>
      <c r="H815" t="s">
        <v>78</v>
      </c>
      <c r="I815" t="s">
        <v>276</v>
      </c>
      <c r="J815" s="24" t="s">
        <v>92</v>
      </c>
      <c r="K815" t="s">
        <v>313</v>
      </c>
    </row>
    <row r="816" spans="1:11">
      <c r="A816" s="7" t="s">
        <v>48</v>
      </c>
      <c r="B816">
        <v>2024</v>
      </c>
      <c r="C816" t="s">
        <v>69</v>
      </c>
      <c r="D816" t="s">
        <v>85</v>
      </c>
      <c r="E816" s="55">
        <v>0.16699999999999998</v>
      </c>
      <c r="F816" t="s">
        <v>81</v>
      </c>
      <c r="G816">
        <v>48</v>
      </c>
      <c r="H816" t="s">
        <v>78</v>
      </c>
      <c r="I816" t="s">
        <v>276</v>
      </c>
      <c r="J816" s="24" t="s">
        <v>92</v>
      </c>
      <c r="K816" t="s">
        <v>313</v>
      </c>
    </row>
    <row r="817" spans="1:11">
      <c r="A817" s="7" t="s">
        <v>49</v>
      </c>
      <c r="B817">
        <v>2024</v>
      </c>
      <c r="C817" t="s">
        <v>69</v>
      </c>
      <c r="D817" t="s">
        <v>85</v>
      </c>
      <c r="E817" s="55">
        <v>0.10299999999999999</v>
      </c>
      <c r="F817" t="s">
        <v>81</v>
      </c>
      <c r="G817">
        <v>17</v>
      </c>
      <c r="H817" t="s">
        <v>78</v>
      </c>
      <c r="I817" t="s">
        <v>276</v>
      </c>
      <c r="J817" s="24" t="s">
        <v>92</v>
      </c>
      <c r="K817" t="s">
        <v>313</v>
      </c>
    </row>
    <row r="818" spans="1:11" ht="14.1" customHeight="1">
      <c r="A818" s="7" t="s">
        <v>50</v>
      </c>
      <c r="B818">
        <v>2024</v>
      </c>
      <c r="C818" t="s">
        <v>69</v>
      </c>
      <c r="D818" t="s">
        <v>85</v>
      </c>
      <c r="E818" s="55">
        <v>0.10100000000000002</v>
      </c>
      <c r="F818" t="s">
        <v>81</v>
      </c>
      <c r="G818">
        <v>13</v>
      </c>
      <c r="H818" t="s">
        <v>78</v>
      </c>
      <c r="I818" t="s">
        <v>276</v>
      </c>
      <c r="J818" s="24" t="s">
        <v>92</v>
      </c>
      <c r="K818" t="s">
        <v>313</v>
      </c>
    </row>
    <row r="819" spans="1:11">
      <c r="A819" s="7" t="s">
        <v>0</v>
      </c>
      <c r="B819">
        <v>2024</v>
      </c>
      <c r="C819" t="s">
        <v>69</v>
      </c>
      <c r="D819" t="s">
        <v>60</v>
      </c>
      <c r="E819" s="207">
        <v>0.29899999999999999</v>
      </c>
      <c r="F819" t="s">
        <v>82</v>
      </c>
      <c r="G819">
        <v>44</v>
      </c>
      <c r="H819" t="s">
        <v>78</v>
      </c>
      <c r="I819" t="s">
        <v>276</v>
      </c>
      <c r="J819" s="24" t="s">
        <v>92</v>
      </c>
      <c r="K819" t="s">
        <v>314</v>
      </c>
    </row>
    <row r="820" spans="1:11">
      <c r="A820" s="7" t="s">
        <v>1</v>
      </c>
      <c r="B820">
        <v>2024</v>
      </c>
      <c r="C820" t="s">
        <v>69</v>
      </c>
      <c r="D820" t="s">
        <v>60</v>
      </c>
      <c r="E820" s="207">
        <v>0.32800000000000001</v>
      </c>
      <c r="F820" t="s">
        <v>82</v>
      </c>
      <c r="G820">
        <v>37</v>
      </c>
      <c r="H820" t="s">
        <v>78</v>
      </c>
      <c r="I820" t="s">
        <v>276</v>
      </c>
      <c r="J820" s="24" t="s">
        <v>92</v>
      </c>
      <c r="K820" t="s">
        <v>314</v>
      </c>
    </row>
    <row r="821" spans="1:11">
      <c r="A821" s="7" t="s">
        <v>2</v>
      </c>
      <c r="B821">
        <v>2024</v>
      </c>
      <c r="C821" t="s">
        <v>69</v>
      </c>
      <c r="D821" t="s">
        <v>60</v>
      </c>
      <c r="E821" s="207">
        <v>0.34699999999999998</v>
      </c>
      <c r="F821" t="s">
        <v>82</v>
      </c>
      <c r="G821">
        <v>29</v>
      </c>
      <c r="H821" t="s">
        <v>78</v>
      </c>
      <c r="I821" t="s">
        <v>276</v>
      </c>
      <c r="J821" s="24" t="s">
        <v>92</v>
      </c>
      <c r="K821" t="s">
        <v>314</v>
      </c>
    </row>
    <row r="822" spans="1:11">
      <c r="A822" s="7" t="s">
        <v>3</v>
      </c>
      <c r="B822">
        <v>2024</v>
      </c>
      <c r="C822" t="s">
        <v>69</v>
      </c>
      <c r="D822" t="s">
        <v>60</v>
      </c>
      <c r="E822" s="207">
        <v>0.27100000000000002</v>
      </c>
      <c r="F822" t="s">
        <v>82</v>
      </c>
      <c r="G822">
        <v>49</v>
      </c>
      <c r="H822" t="s">
        <v>78</v>
      </c>
      <c r="I822" t="s">
        <v>276</v>
      </c>
      <c r="J822" s="24" t="s">
        <v>92</v>
      </c>
      <c r="K822" t="s">
        <v>314</v>
      </c>
    </row>
    <row r="823" spans="1:11">
      <c r="A823" s="7" t="s">
        <v>4</v>
      </c>
      <c r="B823">
        <v>2024</v>
      </c>
      <c r="C823" t="s">
        <v>69</v>
      </c>
      <c r="D823" t="s">
        <v>60</v>
      </c>
      <c r="E823" s="207">
        <v>0.38100000000000001</v>
      </c>
      <c r="F823" t="s">
        <v>82</v>
      </c>
      <c r="G823">
        <v>16</v>
      </c>
      <c r="H823" t="s">
        <v>78</v>
      </c>
      <c r="I823" t="s">
        <v>276</v>
      </c>
      <c r="J823" s="24" t="s">
        <v>92</v>
      </c>
      <c r="K823" t="s">
        <v>314</v>
      </c>
    </row>
    <row r="824" spans="1:11">
      <c r="A824" s="7" t="s">
        <v>5</v>
      </c>
      <c r="B824">
        <v>2024</v>
      </c>
      <c r="C824" t="s">
        <v>69</v>
      </c>
      <c r="D824" t="s">
        <v>60</v>
      </c>
      <c r="E824" s="207">
        <v>0.47799999999999998</v>
      </c>
      <c r="F824" t="s">
        <v>82</v>
      </c>
      <c r="G824">
        <v>3</v>
      </c>
      <c r="H824" t="s">
        <v>78</v>
      </c>
      <c r="I824" t="s">
        <v>276</v>
      </c>
      <c r="J824" s="24" t="s">
        <v>92</v>
      </c>
      <c r="K824" t="s">
        <v>314</v>
      </c>
    </row>
    <row r="825" spans="1:11">
      <c r="A825" s="7" t="s">
        <v>6</v>
      </c>
      <c r="B825">
        <v>2024</v>
      </c>
      <c r="C825" t="s">
        <v>69</v>
      </c>
      <c r="D825" t="s">
        <v>60</v>
      </c>
      <c r="E825" s="207">
        <v>0.42599999999999999</v>
      </c>
      <c r="F825" t="s">
        <v>82</v>
      </c>
      <c r="G825">
        <v>8</v>
      </c>
      <c r="H825" t="s">
        <v>78</v>
      </c>
      <c r="I825" t="s">
        <v>276</v>
      </c>
      <c r="J825" s="24" t="s">
        <v>92</v>
      </c>
      <c r="K825" t="s">
        <v>314</v>
      </c>
    </row>
    <row r="826" spans="1:11">
      <c r="A826" s="7" t="s">
        <v>7</v>
      </c>
      <c r="B826">
        <v>2024</v>
      </c>
      <c r="C826" t="s">
        <v>69</v>
      </c>
      <c r="D826" t="s">
        <v>60</v>
      </c>
      <c r="E826" s="207">
        <v>0.36</v>
      </c>
      <c r="F826" t="s">
        <v>82</v>
      </c>
      <c r="G826">
        <v>24</v>
      </c>
      <c r="H826" t="s">
        <v>78</v>
      </c>
      <c r="I826" t="s">
        <v>276</v>
      </c>
      <c r="J826" s="24" t="s">
        <v>92</v>
      </c>
      <c r="K826" t="s">
        <v>314</v>
      </c>
    </row>
    <row r="827" spans="1:11">
      <c r="A827" s="7" t="s">
        <v>8</v>
      </c>
      <c r="B827">
        <v>2024</v>
      </c>
      <c r="C827" t="s">
        <v>69</v>
      </c>
      <c r="D827" t="s">
        <v>60</v>
      </c>
      <c r="E827" s="207">
        <v>0.65500000000000003</v>
      </c>
      <c r="F827" t="s">
        <v>82</v>
      </c>
      <c r="G827">
        <v>1</v>
      </c>
      <c r="H827" t="s">
        <v>78</v>
      </c>
      <c r="I827" t="s">
        <v>276</v>
      </c>
      <c r="J827" s="24" t="s">
        <v>92</v>
      </c>
      <c r="K827" t="s">
        <v>314</v>
      </c>
    </row>
    <row r="828" spans="1:11">
      <c r="A828" s="7" t="s">
        <v>9</v>
      </c>
      <c r="B828">
        <v>2024</v>
      </c>
      <c r="C828" t="s">
        <v>69</v>
      </c>
      <c r="D828" t="s">
        <v>60</v>
      </c>
      <c r="E828" s="207">
        <v>0.35799999999999998</v>
      </c>
      <c r="F828" t="s">
        <v>82</v>
      </c>
      <c r="G828">
        <v>26</v>
      </c>
      <c r="H828" t="s">
        <v>78</v>
      </c>
      <c r="I828" t="s">
        <v>276</v>
      </c>
      <c r="J828" s="24" t="s">
        <v>92</v>
      </c>
      <c r="K828" t="s">
        <v>314</v>
      </c>
    </row>
    <row r="829" spans="1:11">
      <c r="A829" s="7" t="s">
        <v>10</v>
      </c>
      <c r="B829">
        <v>2024</v>
      </c>
      <c r="C829" t="s">
        <v>69</v>
      </c>
      <c r="D829" t="s">
        <v>60</v>
      </c>
      <c r="E829" s="207">
        <v>0.36299999999999999</v>
      </c>
      <c r="F829" t="s">
        <v>82</v>
      </c>
      <c r="G829">
        <v>22</v>
      </c>
      <c r="H829" t="s">
        <v>78</v>
      </c>
      <c r="I829" t="s">
        <v>276</v>
      </c>
      <c r="J829" s="24" t="s">
        <v>92</v>
      </c>
      <c r="K829" t="s">
        <v>314</v>
      </c>
    </row>
    <row r="830" spans="1:11">
      <c r="A830" s="7" t="s">
        <v>11</v>
      </c>
      <c r="B830">
        <v>2024</v>
      </c>
      <c r="C830" t="s">
        <v>69</v>
      </c>
      <c r="D830" t="s">
        <v>60</v>
      </c>
      <c r="E830" s="207">
        <v>0.378</v>
      </c>
      <c r="F830" t="s">
        <v>82</v>
      </c>
      <c r="G830">
        <v>17</v>
      </c>
      <c r="H830" t="s">
        <v>78</v>
      </c>
      <c r="I830" t="s">
        <v>276</v>
      </c>
      <c r="J830" s="24" t="s">
        <v>92</v>
      </c>
      <c r="K830" t="s">
        <v>314</v>
      </c>
    </row>
    <row r="831" spans="1:11">
      <c r="A831" s="7" t="s">
        <v>12</v>
      </c>
      <c r="B831">
        <v>2024</v>
      </c>
      <c r="C831" t="s">
        <v>69</v>
      </c>
      <c r="D831" t="s">
        <v>60</v>
      </c>
      <c r="E831" s="207">
        <v>0.33</v>
      </c>
      <c r="F831" t="s">
        <v>82</v>
      </c>
      <c r="G831">
        <v>36</v>
      </c>
      <c r="H831" t="s">
        <v>78</v>
      </c>
      <c r="I831" t="s">
        <v>276</v>
      </c>
      <c r="J831" s="24" t="s">
        <v>92</v>
      </c>
      <c r="K831" t="s">
        <v>314</v>
      </c>
    </row>
    <row r="832" spans="1:11">
      <c r="A832" s="7" t="s">
        <v>13</v>
      </c>
      <c r="B832">
        <v>2024</v>
      </c>
      <c r="C832" t="s">
        <v>69</v>
      </c>
      <c r="D832" t="s">
        <v>60</v>
      </c>
      <c r="E832" s="207">
        <v>0.39200000000000002</v>
      </c>
      <c r="F832" t="s">
        <v>82</v>
      </c>
      <c r="G832">
        <v>13</v>
      </c>
      <c r="H832" t="s">
        <v>78</v>
      </c>
      <c r="I832" t="s">
        <v>276</v>
      </c>
      <c r="J832" s="24" t="s">
        <v>92</v>
      </c>
      <c r="K832" t="s">
        <v>314</v>
      </c>
    </row>
    <row r="833" spans="1:11">
      <c r="A833" s="7" t="s">
        <v>14</v>
      </c>
      <c r="B833">
        <v>2024</v>
      </c>
      <c r="C833" t="s">
        <v>69</v>
      </c>
      <c r="D833" t="s">
        <v>60</v>
      </c>
      <c r="E833" s="207">
        <v>0.307</v>
      </c>
      <c r="F833" t="s">
        <v>82</v>
      </c>
      <c r="G833">
        <v>43</v>
      </c>
      <c r="H833" t="s">
        <v>78</v>
      </c>
      <c r="I833" t="s">
        <v>276</v>
      </c>
      <c r="J833" s="24" t="s">
        <v>92</v>
      </c>
      <c r="K833" t="s">
        <v>314</v>
      </c>
    </row>
    <row r="834" spans="1:11">
      <c r="A834" s="7" t="s">
        <v>15</v>
      </c>
      <c r="B834">
        <v>2024</v>
      </c>
      <c r="C834" t="s">
        <v>69</v>
      </c>
      <c r="D834" t="s">
        <v>60</v>
      </c>
      <c r="E834" s="207">
        <v>0.32100000000000001</v>
      </c>
      <c r="F834" t="s">
        <v>82</v>
      </c>
      <c r="G834">
        <v>41</v>
      </c>
      <c r="H834" t="s">
        <v>78</v>
      </c>
      <c r="I834" t="s">
        <v>276</v>
      </c>
      <c r="J834" s="24" t="s">
        <v>92</v>
      </c>
      <c r="K834" t="s">
        <v>314</v>
      </c>
    </row>
    <row r="835" spans="1:11">
      <c r="A835" s="7" t="s">
        <v>16</v>
      </c>
      <c r="B835">
        <v>2024</v>
      </c>
      <c r="C835" t="s">
        <v>69</v>
      </c>
      <c r="D835" t="s">
        <v>60</v>
      </c>
      <c r="E835" s="207">
        <v>0.36</v>
      </c>
      <c r="F835" t="s">
        <v>82</v>
      </c>
      <c r="G835">
        <v>24</v>
      </c>
      <c r="H835" t="s">
        <v>78</v>
      </c>
      <c r="I835" t="s">
        <v>276</v>
      </c>
      <c r="J835" s="24" t="s">
        <v>92</v>
      </c>
      <c r="K835" t="s">
        <v>314</v>
      </c>
    </row>
    <row r="836" spans="1:11">
      <c r="A836" s="7" t="s">
        <v>17</v>
      </c>
      <c r="B836">
        <v>2024</v>
      </c>
      <c r="C836" t="s">
        <v>69</v>
      </c>
      <c r="D836" t="s">
        <v>60</v>
      </c>
      <c r="E836" s="207">
        <v>0.27900000000000003</v>
      </c>
      <c r="F836" t="s">
        <v>82</v>
      </c>
      <c r="G836">
        <v>47</v>
      </c>
      <c r="H836" t="s">
        <v>78</v>
      </c>
      <c r="I836" t="s">
        <v>276</v>
      </c>
      <c r="J836" s="24" t="s">
        <v>92</v>
      </c>
      <c r="K836" t="s">
        <v>314</v>
      </c>
    </row>
    <row r="837" spans="1:11">
      <c r="A837" s="7" t="s">
        <v>18</v>
      </c>
      <c r="B837">
        <v>2024</v>
      </c>
      <c r="C837" t="s">
        <v>69</v>
      </c>
      <c r="D837" t="s">
        <v>60</v>
      </c>
      <c r="E837" s="207">
        <v>0.27800000000000002</v>
      </c>
      <c r="F837" t="s">
        <v>82</v>
      </c>
      <c r="G837">
        <v>48</v>
      </c>
      <c r="H837" t="s">
        <v>78</v>
      </c>
      <c r="I837" t="s">
        <v>276</v>
      </c>
      <c r="J837" s="24" t="s">
        <v>92</v>
      </c>
      <c r="K837" t="s">
        <v>314</v>
      </c>
    </row>
    <row r="838" spans="1:11">
      <c r="A838" s="7" t="s">
        <v>19</v>
      </c>
      <c r="B838">
        <v>2024</v>
      </c>
      <c r="C838" t="s">
        <v>69</v>
      </c>
      <c r="D838" t="s">
        <v>60</v>
      </c>
      <c r="E838" s="207">
        <v>0.371</v>
      </c>
      <c r="F838" t="s">
        <v>82</v>
      </c>
      <c r="G838">
        <v>19</v>
      </c>
      <c r="H838" t="s">
        <v>78</v>
      </c>
      <c r="I838" t="s">
        <v>276</v>
      </c>
      <c r="J838" s="24" t="s">
        <v>92</v>
      </c>
      <c r="K838" t="s">
        <v>314</v>
      </c>
    </row>
    <row r="839" spans="1:11">
      <c r="A839" s="7" t="s">
        <v>20</v>
      </c>
      <c r="B839">
        <v>2024</v>
      </c>
      <c r="C839" t="s">
        <v>69</v>
      </c>
      <c r="D839" t="s">
        <v>60</v>
      </c>
      <c r="E839" s="207">
        <v>0.44700000000000001</v>
      </c>
      <c r="F839" t="s">
        <v>82</v>
      </c>
      <c r="G839">
        <v>5</v>
      </c>
      <c r="H839" t="s">
        <v>78</v>
      </c>
      <c r="I839" t="s">
        <v>276</v>
      </c>
      <c r="J839" s="24" t="s">
        <v>92</v>
      </c>
      <c r="K839" t="s">
        <v>314</v>
      </c>
    </row>
    <row r="840" spans="1:11">
      <c r="A840" s="7" t="s">
        <v>21</v>
      </c>
      <c r="B840">
        <v>2024</v>
      </c>
      <c r="C840" t="s">
        <v>69</v>
      </c>
      <c r="D840" t="s">
        <v>60</v>
      </c>
      <c r="E840" s="207">
        <v>0.48299999999999998</v>
      </c>
      <c r="F840" t="s">
        <v>82</v>
      </c>
      <c r="G840">
        <v>2</v>
      </c>
      <c r="H840" t="s">
        <v>78</v>
      </c>
      <c r="I840" t="s">
        <v>276</v>
      </c>
      <c r="J840" s="24" t="s">
        <v>92</v>
      </c>
      <c r="K840" t="s">
        <v>314</v>
      </c>
    </row>
    <row r="841" spans="1:11">
      <c r="A841" s="7" t="s">
        <v>22</v>
      </c>
      <c r="B841">
        <v>2024</v>
      </c>
      <c r="C841" t="s">
        <v>69</v>
      </c>
      <c r="D841" t="s">
        <v>60</v>
      </c>
      <c r="E841" s="207">
        <v>0.33300000000000002</v>
      </c>
      <c r="F841" t="s">
        <v>82</v>
      </c>
      <c r="G841">
        <v>34</v>
      </c>
      <c r="H841" t="s">
        <v>78</v>
      </c>
      <c r="I841" t="s">
        <v>276</v>
      </c>
      <c r="J841" s="24" t="s">
        <v>92</v>
      </c>
      <c r="K841" t="s">
        <v>314</v>
      </c>
    </row>
    <row r="842" spans="1:11">
      <c r="A842" s="7" t="s">
        <v>23</v>
      </c>
      <c r="B842">
        <v>2024</v>
      </c>
      <c r="C842" t="s">
        <v>69</v>
      </c>
      <c r="D842" t="s">
        <v>60</v>
      </c>
      <c r="E842" s="207">
        <v>0.4</v>
      </c>
      <c r="F842" t="s">
        <v>82</v>
      </c>
      <c r="G842">
        <v>12</v>
      </c>
      <c r="H842" t="s">
        <v>78</v>
      </c>
      <c r="I842" t="s">
        <v>276</v>
      </c>
      <c r="J842" s="24" t="s">
        <v>92</v>
      </c>
      <c r="K842" t="s">
        <v>314</v>
      </c>
    </row>
    <row r="843" spans="1:11">
      <c r="A843" s="7" t="s">
        <v>24</v>
      </c>
      <c r="B843">
        <v>2024</v>
      </c>
      <c r="C843" t="s">
        <v>69</v>
      </c>
      <c r="D843" t="s">
        <v>60</v>
      </c>
      <c r="E843" s="207">
        <v>0.27</v>
      </c>
      <c r="F843" t="s">
        <v>82</v>
      </c>
      <c r="G843">
        <v>50</v>
      </c>
      <c r="H843" t="s">
        <v>78</v>
      </c>
      <c r="I843" t="s">
        <v>276</v>
      </c>
      <c r="J843" s="24" t="s">
        <v>92</v>
      </c>
      <c r="K843" t="s">
        <v>314</v>
      </c>
    </row>
    <row r="844" spans="1:11">
      <c r="A844" s="7" t="s">
        <v>25</v>
      </c>
      <c r="B844">
        <v>2024</v>
      </c>
      <c r="C844" t="s">
        <v>69</v>
      </c>
      <c r="D844" t="s">
        <v>60</v>
      </c>
      <c r="E844" s="207">
        <v>0.33500000000000002</v>
      </c>
      <c r="F844" t="s">
        <v>82</v>
      </c>
      <c r="G844">
        <v>33</v>
      </c>
      <c r="H844" t="s">
        <v>78</v>
      </c>
      <c r="I844" t="s">
        <v>276</v>
      </c>
      <c r="J844" s="24" t="s">
        <v>92</v>
      </c>
      <c r="K844" t="s">
        <v>314</v>
      </c>
    </row>
    <row r="845" spans="1:11">
      <c r="A845" s="7" t="s">
        <v>26</v>
      </c>
      <c r="B845">
        <v>2024</v>
      </c>
      <c r="C845" t="s">
        <v>69</v>
      </c>
      <c r="D845" t="s">
        <v>60</v>
      </c>
      <c r="E845" s="207">
        <v>0.36299999999999999</v>
      </c>
      <c r="F845" t="s">
        <v>82</v>
      </c>
      <c r="G845">
        <v>22</v>
      </c>
      <c r="H845" t="s">
        <v>78</v>
      </c>
      <c r="I845" t="s">
        <v>276</v>
      </c>
      <c r="J845" s="24" t="s">
        <v>92</v>
      </c>
      <c r="K845" t="s">
        <v>314</v>
      </c>
    </row>
    <row r="846" spans="1:11">
      <c r="A846" s="7" t="s">
        <v>27</v>
      </c>
      <c r="B846">
        <v>2024</v>
      </c>
      <c r="C846" t="s">
        <v>69</v>
      </c>
      <c r="D846" t="s">
        <v>60</v>
      </c>
      <c r="E846" s="207">
        <v>0.35399999999999998</v>
      </c>
      <c r="F846" t="s">
        <v>82</v>
      </c>
      <c r="G846">
        <v>27</v>
      </c>
      <c r="H846" t="s">
        <v>78</v>
      </c>
      <c r="I846" t="s">
        <v>276</v>
      </c>
      <c r="J846" s="24" t="s">
        <v>92</v>
      </c>
      <c r="K846" t="s">
        <v>314</v>
      </c>
    </row>
    <row r="847" spans="1:11">
      <c r="A847" s="7" t="s">
        <v>28</v>
      </c>
      <c r="B847">
        <v>2024</v>
      </c>
      <c r="C847" t="s">
        <v>69</v>
      </c>
      <c r="D847" t="s">
        <v>60</v>
      </c>
      <c r="E847" s="207">
        <v>0.28499999999999998</v>
      </c>
      <c r="F847" t="s">
        <v>82</v>
      </c>
      <c r="G847">
        <v>46</v>
      </c>
      <c r="H847" t="s">
        <v>78</v>
      </c>
      <c r="I847" t="s">
        <v>276</v>
      </c>
      <c r="J847" s="24" t="s">
        <v>92</v>
      </c>
      <c r="K847" t="s">
        <v>314</v>
      </c>
    </row>
    <row r="848" spans="1:11">
      <c r="A848" s="7" t="s">
        <v>29</v>
      </c>
      <c r="B848">
        <v>2024</v>
      </c>
      <c r="C848" t="s">
        <v>69</v>
      </c>
      <c r="D848" t="s">
        <v>60</v>
      </c>
      <c r="E848" s="207">
        <v>0.41499999999999998</v>
      </c>
      <c r="F848" t="s">
        <v>82</v>
      </c>
      <c r="G848">
        <v>9</v>
      </c>
      <c r="H848" t="s">
        <v>78</v>
      </c>
      <c r="I848" t="s">
        <v>276</v>
      </c>
      <c r="J848" s="24" t="s">
        <v>92</v>
      </c>
      <c r="K848" t="s">
        <v>314</v>
      </c>
    </row>
    <row r="849" spans="1:11">
      <c r="A849" s="7" t="s">
        <v>30</v>
      </c>
      <c r="B849">
        <v>2024</v>
      </c>
      <c r="C849" t="s">
        <v>69</v>
      </c>
      <c r="D849" t="s">
        <v>60</v>
      </c>
      <c r="E849" s="207">
        <v>0.44500000000000001</v>
      </c>
      <c r="F849" t="s">
        <v>82</v>
      </c>
      <c r="G849">
        <v>6</v>
      </c>
      <c r="H849" t="s">
        <v>78</v>
      </c>
      <c r="I849" t="s">
        <v>276</v>
      </c>
      <c r="J849" s="24" t="s">
        <v>92</v>
      </c>
      <c r="K849" t="s">
        <v>314</v>
      </c>
    </row>
    <row r="850" spans="1:11">
      <c r="A850" s="7" t="s">
        <v>31</v>
      </c>
      <c r="B850">
        <v>2024</v>
      </c>
      <c r="C850" t="s">
        <v>69</v>
      </c>
      <c r="D850" t="s">
        <v>60</v>
      </c>
      <c r="E850" s="207">
        <v>0.318</v>
      </c>
      <c r="F850" t="s">
        <v>82</v>
      </c>
      <c r="G850">
        <v>42</v>
      </c>
      <c r="H850" t="s">
        <v>78</v>
      </c>
      <c r="I850" t="s">
        <v>276</v>
      </c>
      <c r="J850" s="24" t="s">
        <v>92</v>
      </c>
      <c r="K850" t="s">
        <v>314</v>
      </c>
    </row>
    <row r="851" spans="1:11">
      <c r="A851" s="7" t="s">
        <v>32</v>
      </c>
      <c r="B851">
        <v>2024</v>
      </c>
      <c r="C851" t="s">
        <v>69</v>
      </c>
      <c r="D851" t="s">
        <v>60</v>
      </c>
      <c r="E851" s="207">
        <v>0.41199999999999998</v>
      </c>
      <c r="F851" t="s">
        <v>82</v>
      </c>
      <c r="G851">
        <v>10</v>
      </c>
      <c r="H851" t="s">
        <v>78</v>
      </c>
      <c r="I851" t="s">
        <v>276</v>
      </c>
      <c r="J851" s="24" t="s">
        <v>92</v>
      </c>
      <c r="K851" t="s">
        <v>314</v>
      </c>
    </row>
    <row r="852" spans="1:11">
      <c r="A852" s="7" t="s">
        <v>33</v>
      </c>
      <c r="B852">
        <v>2024</v>
      </c>
      <c r="C852" t="s">
        <v>69</v>
      </c>
      <c r="D852" t="s">
        <v>60</v>
      </c>
      <c r="E852" s="207">
        <v>0.371</v>
      </c>
      <c r="F852" t="s">
        <v>82</v>
      </c>
      <c r="G852">
        <v>19</v>
      </c>
      <c r="H852" t="s">
        <v>78</v>
      </c>
      <c r="I852" t="s">
        <v>276</v>
      </c>
      <c r="J852" s="24" t="s">
        <v>92</v>
      </c>
      <c r="K852" t="s">
        <v>314</v>
      </c>
    </row>
    <row r="853" spans="1:11">
      <c r="A853" s="7" t="s">
        <v>34</v>
      </c>
      <c r="B853">
        <v>2024</v>
      </c>
      <c r="C853" t="s">
        <v>69</v>
      </c>
      <c r="D853" t="s">
        <v>60</v>
      </c>
      <c r="E853" s="207">
        <v>0.34</v>
      </c>
      <c r="F853" t="s">
        <v>82</v>
      </c>
      <c r="G853">
        <v>32</v>
      </c>
      <c r="H853" t="s">
        <v>78</v>
      </c>
      <c r="I853" t="s">
        <v>276</v>
      </c>
      <c r="J853" s="24" t="s">
        <v>92</v>
      </c>
      <c r="K853" t="s">
        <v>314</v>
      </c>
    </row>
    <row r="854" spans="1:11">
      <c r="A854" s="7" t="s">
        <v>35</v>
      </c>
      <c r="B854">
        <v>2024</v>
      </c>
      <c r="C854" t="s">
        <v>69</v>
      </c>
      <c r="D854" t="s">
        <v>60</v>
      </c>
      <c r="E854" s="207">
        <v>0.32400000000000001</v>
      </c>
      <c r="F854" t="s">
        <v>82</v>
      </c>
      <c r="G854">
        <v>38</v>
      </c>
      <c r="H854" t="s">
        <v>78</v>
      </c>
      <c r="I854" t="s">
        <v>276</v>
      </c>
      <c r="J854" s="24" t="s">
        <v>92</v>
      </c>
      <c r="K854" t="s">
        <v>314</v>
      </c>
    </row>
    <row r="855" spans="1:11">
      <c r="A855" s="7" t="s">
        <v>36</v>
      </c>
      <c r="B855">
        <v>2024</v>
      </c>
      <c r="C855" t="s">
        <v>69</v>
      </c>
      <c r="D855" t="s">
        <v>60</v>
      </c>
      <c r="E855" s="207">
        <v>0.29299999999999998</v>
      </c>
      <c r="F855" t="s">
        <v>82</v>
      </c>
      <c r="G855">
        <v>45</v>
      </c>
      <c r="H855" t="s">
        <v>78</v>
      </c>
      <c r="I855" t="s">
        <v>276</v>
      </c>
      <c r="J855" s="24" t="s">
        <v>92</v>
      </c>
      <c r="K855" t="s">
        <v>314</v>
      </c>
    </row>
    <row r="856" spans="1:11">
      <c r="A856" s="7" t="s">
        <v>37</v>
      </c>
      <c r="B856">
        <v>2024</v>
      </c>
      <c r="C856" t="s">
        <v>69</v>
      </c>
      <c r="D856" t="s">
        <v>60</v>
      </c>
      <c r="E856" s="207">
        <v>0.378</v>
      </c>
      <c r="F856" t="s">
        <v>82</v>
      </c>
      <c r="G856">
        <v>17</v>
      </c>
      <c r="H856" t="s">
        <v>78</v>
      </c>
      <c r="I856" t="s">
        <v>276</v>
      </c>
      <c r="J856" s="24" t="s">
        <v>92</v>
      </c>
      <c r="K856" t="s">
        <v>314</v>
      </c>
    </row>
    <row r="857" spans="1:11">
      <c r="A857" s="7" t="s">
        <v>38</v>
      </c>
      <c r="B857">
        <v>2024</v>
      </c>
      <c r="C857" t="s">
        <v>69</v>
      </c>
      <c r="D857" t="s">
        <v>60</v>
      </c>
      <c r="E857" s="207">
        <v>0.36399999999999999</v>
      </c>
      <c r="F857" t="s">
        <v>82</v>
      </c>
      <c r="G857">
        <v>21</v>
      </c>
      <c r="H857" t="s">
        <v>78</v>
      </c>
      <c r="I857" t="s">
        <v>276</v>
      </c>
      <c r="J857" s="24" t="s">
        <v>92</v>
      </c>
      <c r="K857" t="s">
        <v>314</v>
      </c>
    </row>
    <row r="858" spans="1:11">
      <c r="A858" s="7" t="s">
        <v>39</v>
      </c>
      <c r="B858">
        <v>2024</v>
      </c>
      <c r="C858" t="s">
        <v>69</v>
      </c>
      <c r="D858" t="s">
        <v>60</v>
      </c>
      <c r="E858" s="207">
        <v>0.39</v>
      </c>
      <c r="F858" t="s">
        <v>82</v>
      </c>
      <c r="G858">
        <v>15</v>
      </c>
      <c r="H858" t="s">
        <v>78</v>
      </c>
      <c r="I858" t="s">
        <v>276</v>
      </c>
      <c r="J858" s="24" t="s">
        <v>92</v>
      </c>
      <c r="K858" t="s">
        <v>314</v>
      </c>
    </row>
    <row r="859" spans="1:11">
      <c r="A859" s="7" t="s">
        <v>40</v>
      </c>
      <c r="B859">
        <v>2024</v>
      </c>
      <c r="C859" t="s">
        <v>69</v>
      </c>
      <c r="D859" t="s">
        <v>60</v>
      </c>
      <c r="E859" s="207">
        <v>0.33300000000000002</v>
      </c>
      <c r="F859" t="s">
        <v>82</v>
      </c>
      <c r="G859">
        <v>34</v>
      </c>
      <c r="H859" t="s">
        <v>78</v>
      </c>
      <c r="I859" t="s">
        <v>276</v>
      </c>
      <c r="J859" s="24" t="s">
        <v>92</v>
      </c>
      <c r="K859" t="s">
        <v>314</v>
      </c>
    </row>
    <row r="860" spans="1:11">
      <c r="A860" s="7" t="s">
        <v>41</v>
      </c>
      <c r="B860">
        <v>2024</v>
      </c>
      <c r="C860" t="s">
        <v>69</v>
      </c>
      <c r="D860" t="s">
        <v>60</v>
      </c>
      <c r="E860" s="207">
        <v>0.34200000000000003</v>
      </c>
      <c r="F860" t="s">
        <v>82</v>
      </c>
      <c r="G860">
        <v>31</v>
      </c>
      <c r="H860" t="s">
        <v>78</v>
      </c>
      <c r="I860" t="s">
        <v>276</v>
      </c>
      <c r="J860" s="24" t="s">
        <v>92</v>
      </c>
      <c r="K860" t="s">
        <v>314</v>
      </c>
    </row>
    <row r="861" spans="1:11">
      <c r="A861" s="7" t="s">
        <v>42</v>
      </c>
      <c r="B861">
        <v>2024</v>
      </c>
      <c r="C861" t="s">
        <v>69</v>
      </c>
      <c r="D861" t="s">
        <v>60</v>
      </c>
      <c r="E861" s="207">
        <v>0.32400000000000001</v>
      </c>
      <c r="F861" t="s">
        <v>82</v>
      </c>
      <c r="G861">
        <v>38</v>
      </c>
      <c r="H861" t="s">
        <v>78</v>
      </c>
      <c r="I861" t="s">
        <v>276</v>
      </c>
      <c r="J861" s="24" t="s">
        <v>92</v>
      </c>
      <c r="K861" t="s">
        <v>314</v>
      </c>
    </row>
    <row r="862" spans="1:11">
      <c r="A862" s="7" t="s">
        <v>43</v>
      </c>
      <c r="B862">
        <v>2024</v>
      </c>
      <c r="C862" t="s">
        <v>69</v>
      </c>
      <c r="D862" t="s">
        <v>60</v>
      </c>
      <c r="E862" s="207">
        <v>0.35199999999999998</v>
      </c>
      <c r="F862" t="s">
        <v>82</v>
      </c>
      <c r="G862">
        <v>28</v>
      </c>
      <c r="H862" t="s">
        <v>78</v>
      </c>
      <c r="I862" t="s">
        <v>276</v>
      </c>
      <c r="J862" s="24" t="s">
        <v>92</v>
      </c>
      <c r="K862" t="s">
        <v>314</v>
      </c>
    </row>
    <row r="863" spans="1:11">
      <c r="A863" s="7" t="s">
        <v>44</v>
      </c>
      <c r="B863">
        <v>2024</v>
      </c>
      <c r="C863" t="s">
        <v>69</v>
      </c>
      <c r="D863" t="s">
        <v>60</v>
      </c>
      <c r="E863" s="207">
        <v>0.39100000000000001</v>
      </c>
      <c r="F863" t="s">
        <v>82</v>
      </c>
      <c r="G863">
        <v>14</v>
      </c>
      <c r="H863" t="s">
        <v>78</v>
      </c>
      <c r="I863" t="s">
        <v>276</v>
      </c>
      <c r="J863" s="24" t="s">
        <v>92</v>
      </c>
      <c r="K863" t="s">
        <v>314</v>
      </c>
    </row>
    <row r="864" spans="1:11">
      <c r="A864" s="7" t="s">
        <v>45</v>
      </c>
      <c r="B864">
        <v>2024</v>
      </c>
      <c r="C864" t="s">
        <v>69</v>
      </c>
      <c r="D864" t="s">
        <v>60</v>
      </c>
      <c r="E864" s="207">
        <v>0.45100000000000001</v>
      </c>
      <c r="F864" t="s">
        <v>82</v>
      </c>
      <c r="G864">
        <v>4</v>
      </c>
      <c r="H864" t="s">
        <v>78</v>
      </c>
      <c r="I864" t="s">
        <v>276</v>
      </c>
      <c r="J864" s="24" t="s">
        <v>92</v>
      </c>
      <c r="K864" t="s">
        <v>314</v>
      </c>
    </row>
    <row r="865" spans="1:11">
      <c r="A865" s="7" t="s">
        <v>46</v>
      </c>
      <c r="B865">
        <v>2024</v>
      </c>
      <c r="C865" t="s">
        <v>69</v>
      </c>
      <c r="D865" t="s">
        <v>60</v>
      </c>
      <c r="E865" s="207">
        <v>0.433</v>
      </c>
      <c r="F865" t="s">
        <v>82</v>
      </c>
      <c r="G865">
        <v>7</v>
      </c>
      <c r="H865" t="s">
        <v>78</v>
      </c>
      <c r="I865" t="s">
        <v>276</v>
      </c>
      <c r="J865" s="24" t="s">
        <v>92</v>
      </c>
      <c r="K865" t="s">
        <v>314</v>
      </c>
    </row>
    <row r="866" spans="1:11">
      <c r="A866" s="7" t="s">
        <v>47</v>
      </c>
      <c r="B866">
        <v>2024</v>
      </c>
      <c r="C866" t="s">
        <v>69</v>
      </c>
      <c r="D866" t="s">
        <v>60</v>
      </c>
      <c r="E866" s="207">
        <v>0.41</v>
      </c>
      <c r="F866" t="s">
        <v>82</v>
      </c>
      <c r="G866">
        <v>11</v>
      </c>
      <c r="H866" t="s">
        <v>78</v>
      </c>
      <c r="I866" t="s">
        <v>276</v>
      </c>
      <c r="J866" s="24" t="s">
        <v>92</v>
      </c>
      <c r="K866" t="s">
        <v>314</v>
      </c>
    </row>
    <row r="867" spans="1:11">
      <c r="A867" s="7" t="s">
        <v>48</v>
      </c>
      <c r="B867">
        <v>2024</v>
      </c>
      <c r="C867" t="s">
        <v>69</v>
      </c>
      <c r="D867" t="s">
        <v>60</v>
      </c>
      <c r="E867" s="207">
        <v>0.24399999999999999</v>
      </c>
      <c r="F867" t="s">
        <v>82</v>
      </c>
      <c r="G867">
        <v>51</v>
      </c>
      <c r="H867" t="s">
        <v>78</v>
      </c>
      <c r="I867" t="s">
        <v>276</v>
      </c>
      <c r="J867" s="24" t="s">
        <v>92</v>
      </c>
      <c r="K867" t="s">
        <v>314</v>
      </c>
    </row>
    <row r="868" spans="1:11">
      <c r="A868" s="7" t="s">
        <v>49</v>
      </c>
      <c r="B868">
        <v>2024</v>
      </c>
      <c r="C868" t="s">
        <v>69</v>
      </c>
      <c r="D868" t="s">
        <v>60</v>
      </c>
      <c r="E868" s="207">
        <v>0.34599999999999997</v>
      </c>
      <c r="F868" t="s">
        <v>82</v>
      </c>
      <c r="G868">
        <v>30</v>
      </c>
      <c r="H868" t="s">
        <v>78</v>
      </c>
      <c r="I868" t="s">
        <v>276</v>
      </c>
      <c r="J868" s="24" t="s">
        <v>92</v>
      </c>
      <c r="K868" t="s">
        <v>314</v>
      </c>
    </row>
    <row r="869" spans="1:11">
      <c r="A869" s="7" t="s">
        <v>50</v>
      </c>
      <c r="B869">
        <v>2024</v>
      </c>
      <c r="C869" t="s">
        <v>69</v>
      </c>
      <c r="D869" t="s">
        <v>60</v>
      </c>
      <c r="E869" s="207">
        <v>0.32300000000000001</v>
      </c>
      <c r="F869" t="s">
        <v>82</v>
      </c>
      <c r="G869">
        <v>40</v>
      </c>
      <c r="H869" t="s">
        <v>78</v>
      </c>
      <c r="I869" t="s">
        <v>276</v>
      </c>
      <c r="J869" s="24" t="s">
        <v>92</v>
      </c>
      <c r="K869" t="s">
        <v>314</v>
      </c>
    </row>
    <row r="870" spans="1:11">
      <c r="A870" s="7" t="s">
        <v>0</v>
      </c>
      <c r="B870">
        <v>2024</v>
      </c>
      <c r="C870" t="s">
        <v>69</v>
      </c>
      <c r="D870" t="s">
        <v>61</v>
      </c>
      <c r="E870" s="55">
        <v>0.89600000000000002</v>
      </c>
      <c r="F870" t="s">
        <v>82</v>
      </c>
      <c r="G870">
        <v>42</v>
      </c>
      <c r="H870" t="s">
        <v>78</v>
      </c>
      <c r="I870" t="s">
        <v>276</v>
      </c>
      <c r="J870" s="24" t="s">
        <v>264</v>
      </c>
      <c r="K870" t="s">
        <v>265</v>
      </c>
    </row>
    <row r="871" spans="1:11">
      <c r="A871" s="7" t="s">
        <v>1</v>
      </c>
      <c r="B871">
        <v>2024</v>
      </c>
      <c r="C871" t="s">
        <v>69</v>
      </c>
      <c r="D871" t="s">
        <v>61</v>
      </c>
      <c r="E871" s="55">
        <v>0.93400000000000005</v>
      </c>
      <c r="F871" t="s">
        <v>82</v>
      </c>
      <c r="G871">
        <v>12</v>
      </c>
      <c r="H871" t="s">
        <v>78</v>
      </c>
      <c r="I871" t="s">
        <v>276</v>
      </c>
      <c r="J871" s="24" t="s">
        <v>264</v>
      </c>
      <c r="K871" t="s">
        <v>265</v>
      </c>
    </row>
    <row r="872" spans="1:11">
      <c r="A872" s="7" t="s">
        <v>2</v>
      </c>
      <c r="B872">
        <v>2024</v>
      </c>
      <c r="C872" t="s">
        <v>69</v>
      </c>
      <c r="D872" t="s">
        <v>61</v>
      </c>
      <c r="E872" s="55">
        <v>0.89700000000000002</v>
      </c>
      <c r="F872" t="s">
        <v>82</v>
      </c>
      <c r="G872">
        <v>41</v>
      </c>
      <c r="H872" t="s">
        <v>78</v>
      </c>
      <c r="I872" t="s">
        <v>276</v>
      </c>
      <c r="J872" s="24" t="s">
        <v>264</v>
      </c>
      <c r="K872" t="s">
        <v>265</v>
      </c>
    </row>
    <row r="873" spans="1:11">
      <c r="A873" s="7" t="s">
        <v>3</v>
      </c>
      <c r="B873">
        <v>2024</v>
      </c>
      <c r="C873" t="s">
        <v>69</v>
      </c>
      <c r="D873" t="s">
        <v>61</v>
      </c>
      <c r="E873" s="55">
        <v>0.89300000000000002</v>
      </c>
      <c r="F873" t="s">
        <v>82</v>
      </c>
      <c r="G873">
        <v>43</v>
      </c>
      <c r="H873" t="s">
        <v>78</v>
      </c>
      <c r="I873" t="s">
        <v>276</v>
      </c>
      <c r="J873" s="24" t="s">
        <v>264</v>
      </c>
      <c r="K873" t="s">
        <v>265</v>
      </c>
    </row>
    <row r="874" spans="1:11">
      <c r="A874" s="7" t="s">
        <v>4</v>
      </c>
      <c r="B874">
        <v>2024</v>
      </c>
      <c r="C874" t="s">
        <v>69</v>
      </c>
      <c r="D874" t="s">
        <v>61</v>
      </c>
      <c r="E874" s="55">
        <v>0.84799999999999998</v>
      </c>
      <c r="F874" t="s">
        <v>82</v>
      </c>
      <c r="G874">
        <v>51</v>
      </c>
      <c r="H874" t="s">
        <v>78</v>
      </c>
      <c r="I874" t="s">
        <v>276</v>
      </c>
      <c r="J874" s="24" t="s">
        <v>264</v>
      </c>
      <c r="K874" t="s">
        <v>265</v>
      </c>
    </row>
    <row r="875" spans="1:11">
      <c r="A875" s="7" t="s">
        <v>5</v>
      </c>
      <c r="B875">
        <v>2024</v>
      </c>
      <c r="C875" t="s">
        <v>69</v>
      </c>
      <c r="D875" t="s">
        <v>61</v>
      </c>
      <c r="E875" s="55">
        <v>0.93200000000000005</v>
      </c>
      <c r="F875" t="s">
        <v>82</v>
      </c>
      <c r="G875">
        <v>13</v>
      </c>
      <c r="H875" t="s">
        <v>78</v>
      </c>
      <c r="I875" t="s">
        <v>276</v>
      </c>
      <c r="J875" s="24" t="s">
        <v>264</v>
      </c>
      <c r="K875" t="s">
        <v>265</v>
      </c>
    </row>
    <row r="876" spans="1:11">
      <c r="A876" s="7" t="s">
        <v>6</v>
      </c>
      <c r="B876">
        <v>2024</v>
      </c>
      <c r="C876" t="s">
        <v>69</v>
      </c>
      <c r="D876" t="s">
        <v>61</v>
      </c>
      <c r="E876" s="55">
        <v>0.91800000000000004</v>
      </c>
      <c r="F876" t="s">
        <v>82</v>
      </c>
      <c r="G876">
        <v>25</v>
      </c>
      <c r="H876" t="s">
        <v>78</v>
      </c>
      <c r="I876" t="s">
        <v>276</v>
      </c>
      <c r="J876" s="24" t="s">
        <v>264</v>
      </c>
      <c r="K876" t="s">
        <v>265</v>
      </c>
    </row>
    <row r="877" spans="1:11">
      <c r="A877" s="7" t="s">
        <v>7</v>
      </c>
      <c r="B877">
        <v>2024</v>
      </c>
      <c r="C877" t="s">
        <v>69</v>
      </c>
      <c r="D877" t="s">
        <v>61</v>
      </c>
      <c r="E877" s="55">
        <v>0.91800000000000004</v>
      </c>
      <c r="F877" t="s">
        <v>82</v>
      </c>
      <c r="G877">
        <v>25</v>
      </c>
      <c r="H877" t="s">
        <v>78</v>
      </c>
      <c r="I877" t="s">
        <v>276</v>
      </c>
      <c r="J877" s="24" t="s">
        <v>264</v>
      </c>
      <c r="K877" t="s">
        <v>265</v>
      </c>
    </row>
    <row r="878" spans="1:11">
      <c r="A878" s="7" t="s">
        <v>8</v>
      </c>
      <c r="B878">
        <v>2024</v>
      </c>
      <c r="C878" t="s">
        <v>69</v>
      </c>
      <c r="D878" t="s">
        <v>61</v>
      </c>
      <c r="E878" s="55">
        <v>0.92</v>
      </c>
      <c r="F878" t="s">
        <v>82</v>
      </c>
      <c r="G878">
        <v>22</v>
      </c>
      <c r="H878" t="s">
        <v>78</v>
      </c>
      <c r="I878" t="s">
        <v>276</v>
      </c>
      <c r="J878" s="24" t="s">
        <v>264</v>
      </c>
      <c r="K878" t="s">
        <v>265</v>
      </c>
    </row>
    <row r="879" spans="1:11">
      <c r="A879" s="7" t="s">
        <v>9</v>
      </c>
      <c r="B879">
        <v>2024</v>
      </c>
      <c r="C879" t="s">
        <v>69</v>
      </c>
      <c r="D879" t="s">
        <v>61</v>
      </c>
      <c r="E879" s="55">
        <v>0.90400000000000003</v>
      </c>
      <c r="F879" t="s">
        <v>82</v>
      </c>
      <c r="G879">
        <v>35</v>
      </c>
      <c r="H879" t="s">
        <v>78</v>
      </c>
      <c r="I879" t="s">
        <v>276</v>
      </c>
      <c r="J879" s="24" t="s">
        <v>264</v>
      </c>
      <c r="K879" t="s">
        <v>265</v>
      </c>
    </row>
    <row r="880" spans="1:11">
      <c r="A880" s="7" t="s">
        <v>10</v>
      </c>
      <c r="B880">
        <v>2024</v>
      </c>
      <c r="C880" t="s">
        <v>69</v>
      </c>
      <c r="D880" t="s">
        <v>61</v>
      </c>
      <c r="E880" s="55">
        <v>0.89800000000000002</v>
      </c>
      <c r="F880" t="s">
        <v>82</v>
      </c>
      <c r="G880">
        <v>40</v>
      </c>
      <c r="H880" t="s">
        <v>78</v>
      </c>
      <c r="I880" t="s">
        <v>276</v>
      </c>
      <c r="J880" s="24" t="s">
        <v>264</v>
      </c>
      <c r="K880" t="s">
        <v>265</v>
      </c>
    </row>
    <row r="881" spans="1:11">
      <c r="A881" s="7" t="s">
        <v>11</v>
      </c>
      <c r="B881">
        <v>2024</v>
      </c>
      <c r="C881" t="s">
        <v>69</v>
      </c>
      <c r="D881" t="s">
        <v>61</v>
      </c>
      <c r="E881" s="55">
        <v>0.93700000000000006</v>
      </c>
      <c r="F881" t="s">
        <v>82</v>
      </c>
      <c r="G881">
        <v>9</v>
      </c>
      <c r="H881" t="s">
        <v>78</v>
      </c>
      <c r="I881" t="s">
        <v>276</v>
      </c>
      <c r="J881" s="24" t="s">
        <v>264</v>
      </c>
      <c r="K881" t="s">
        <v>265</v>
      </c>
    </row>
    <row r="882" spans="1:11">
      <c r="A882" s="7" t="s">
        <v>12</v>
      </c>
      <c r="B882">
        <v>2024</v>
      </c>
      <c r="C882" t="s">
        <v>69</v>
      </c>
      <c r="D882" t="s">
        <v>61</v>
      </c>
      <c r="E882" s="55">
        <v>0.92500000000000004</v>
      </c>
      <c r="F882" t="s">
        <v>82</v>
      </c>
      <c r="G882">
        <v>16</v>
      </c>
      <c r="H882" t="s">
        <v>78</v>
      </c>
      <c r="I882" t="s">
        <v>276</v>
      </c>
      <c r="J882" s="24" t="s">
        <v>264</v>
      </c>
      <c r="K882" t="s">
        <v>265</v>
      </c>
    </row>
    <row r="883" spans="1:11">
      <c r="A883" s="7" t="s">
        <v>13</v>
      </c>
      <c r="B883">
        <v>2024</v>
      </c>
      <c r="C883" t="s">
        <v>69</v>
      </c>
      <c r="D883" t="s">
        <v>61</v>
      </c>
      <c r="E883" s="55">
        <v>0.90700000000000003</v>
      </c>
      <c r="F883" t="s">
        <v>82</v>
      </c>
      <c r="G883">
        <v>32</v>
      </c>
      <c r="H883" t="s">
        <v>78</v>
      </c>
      <c r="I883" t="s">
        <v>276</v>
      </c>
      <c r="J883" s="24" t="s">
        <v>264</v>
      </c>
      <c r="K883" t="s">
        <v>265</v>
      </c>
    </row>
    <row r="884" spans="1:11">
      <c r="A884" s="7" t="s">
        <v>14</v>
      </c>
      <c r="B884">
        <v>2024</v>
      </c>
      <c r="C884" t="s">
        <v>69</v>
      </c>
      <c r="D884" t="s">
        <v>61</v>
      </c>
      <c r="E884" s="55">
        <v>0.90600000000000003</v>
      </c>
      <c r="F884" t="s">
        <v>82</v>
      </c>
      <c r="G884">
        <v>33</v>
      </c>
      <c r="H884" t="s">
        <v>78</v>
      </c>
      <c r="I884" t="s">
        <v>276</v>
      </c>
      <c r="J884" s="24" t="s">
        <v>264</v>
      </c>
      <c r="K884" t="s">
        <v>265</v>
      </c>
    </row>
    <row r="885" spans="1:11">
      <c r="A885" s="7" t="s">
        <v>15</v>
      </c>
      <c r="B885">
        <v>2024</v>
      </c>
      <c r="C885" t="s">
        <v>69</v>
      </c>
      <c r="D885" t="s">
        <v>61</v>
      </c>
      <c r="E885" s="55">
        <v>0.93</v>
      </c>
      <c r="F885" t="s">
        <v>82</v>
      </c>
      <c r="G885">
        <v>14</v>
      </c>
      <c r="H885" t="s">
        <v>78</v>
      </c>
      <c r="I885" t="s">
        <v>276</v>
      </c>
      <c r="J885" s="24" t="s">
        <v>264</v>
      </c>
      <c r="K885" t="s">
        <v>265</v>
      </c>
    </row>
    <row r="886" spans="1:11">
      <c r="A886" s="7" t="s">
        <v>16</v>
      </c>
      <c r="B886">
        <v>2024</v>
      </c>
      <c r="C886" t="s">
        <v>69</v>
      </c>
      <c r="D886" t="s">
        <v>61</v>
      </c>
      <c r="E886" s="55">
        <v>0.92</v>
      </c>
      <c r="F886" t="s">
        <v>82</v>
      </c>
      <c r="G886">
        <v>22</v>
      </c>
      <c r="H886" t="s">
        <v>78</v>
      </c>
      <c r="I886" t="s">
        <v>276</v>
      </c>
      <c r="J886" s="24" t="s">
        <v>264</v>
      </c>
      <c r="K886" t="s">
        <v>265</v>
      </c>
    </row>
    <row r="887" spans="1:11">
      <c r="A887" s="7" t="s">
        <v>17</v>
      </c>
      <c r="B887">
        <v>2024</v>
      </c>
      <c r="C887" t="s">
        <v>69</v>
      </c>
      <c r="D887" t="s">
        <v>61</v>
      </c>
      <c r="E887" s="55">
        <v>0.89</v>
      </c>
      <c r="F887" t="s">
        <v>82</v>
      </c>
      <c r="G887">
        <v>44</v>
      </c>
      <c r="H887" t="s">
        <v>78</v>
      </c>
      <c r="I887" t="s">
        <v>276</v>
      </c>
      <c r="J887" s="24" t="s">
        <v>264</v>
      </c>
      <c r="K887" t="s">
        <v>265</v>
      </c>
    </row>
    <row r="888" spans="1:11">
      <c r="A888" s="7" t="s">
        <v>18</v>
      </c>
      <c r="B888">
        <v>2024</v>
      </c>
      <c r="C888" t="s">
        <v>69</v>
      </c>
      <c r="D888" t="s">
        <v>61</v>
      </c>
      <c r="E888" s="54">
        <v>0.88200000000000001</v>
      </c>
      <c r="F888" t="s">
        <v>82</v>
      </c>
      <c r="G888">
        <v>45</v>
      </c>
      <c r="H888" t="s">
        <v>78</v>
      </c>
      <c r="I888" t="s">
        <v>276</v>
      </c>
      <c r="J888" s="24" t="s">
        <v>264</v>
      </c>
      <c r="K888" t="s">
        <v>265</v>
      </c>
    </row>
    <row r="889" spans="1:11">
      <c r="A889" s="7" t="s">
        <v>19</v>
      </c>
      <c r="B889">
        <v>2024</v>
      </c>
      <c r="C889" t="s">
        <v>69</v>
      </c>
      <c r="D889" t="s">
        <v>61</v>
      </c>
      <c r="E889" s="55">
        <v>0.94799999999999995</v>
      </c>
      <c r="F889" t="s">
        <v>82</v>
      </c>
      <c r="G889">
        <v>2</v>
      </c>
      <c r="H889" t="s">
        <v>78</v>
      </c>
      <c r="I889" t="s">
        <v>276</v>
      </c>
      <c r="J889" s="24" t="s">
        <v>264</v>
      </c>
      <c r="K889" t="s">
        <v>265</v>
      </c>
    </row>
    <row r="890" spans="1:11">
      <c r="A890" s="7" t="s">
        <v>20</v>
      </c>
      <c r="B890">
        <v>2024</v>
      </c>
      <c r="C890" t="s">
        <v>69</v>
      </c>
      <c r="D890" t="s">
        <v>61</v>
      </c>
      <c r="E890" s="54">
        <v>0.91400000000000003</v>
      </c>
      <c r="F890" t="s">
        <v>82</v>
      </c>
      <c r="G890">
        <v>28</v>
      </c>
      <c r="H890" t="s">
        <v>78</v>
      </c>
      <c r="I890" t="s">
        <v>276</v>
      </c>
      <c r="J890" s="24" t="s">
        <v>264</v>
      </c>
      <c r="K890" t="s">
        <v>265</v>
      </c>
    </row>
    <row r="891" spans="1:11">
      <c r="A891" s="7" t="s">
        <v>21</v>
      </c>
      <c r="B891">
        <v>2024</v>
      </c>
      <c r="C891" t="s">
        <v>69</v>
      </c>
      <c r="D891" t="s">
        <v>61</v>
      </c>
      <c r="E891" s="54">
        <v>0.91400000000000003</v>
      </c>
      <c r="F891" t="s">
        <v>82</v>
      </c>
      <c r="G891">
        <v>28</v>
      </c>
      <c r="H891" t="s">
        <v>78</v>
      </c>
      <c r="I891" t="s">
        <v>276</v>
      </c>
      <c r="J891" s="24" t="s">
        <v>264</v>
      </c>
      <c r="K891" t="s">
        <v>265</v>
      </c>
    </row>
    <row r="892" spans="1:11">
      <c r="A892" s="7" t="s">
        <v>22</v>
      </c>
      <c r="B892">
        <v>2024</v>
      </c>
      <c r="C892" t="s">
        <v>69</v>
      </c>
      <c r="D892" t="s">
        <v>61</v>
      </c>
      <c r="E892" s="54">
        <v>0.92200000000000004</v>
      </c>
      <c r="F892" t="s">
        <v>82</v>
      </c>
      <c r="G892">
        <v>20</v>
      </c>
      <c r="H892" t="s">
        <v>78</v>
      </c>
      <c r="I892" t="s">
        <v>276</v>
      </c>
      <c r="J892" s="24" t="s">
        <v>264</v>
      </c>
      <c r="K892" t="s">
        <v>265</v>
      </c>
    </row>
    <row r="893" spans="1:11">
      <c r="A893" s="7" t="s">
        <v>23</v>
      </c>
      <c r="B893">
        <v>2024</v>
      </c>
      <c r="C893" t="s">
        <v>69</v>
      </c>
      <c r="D893" t="s">
        <v>61</v>
      </c>
      <c r="E893" s="55">
        <v>0.94199999999999995</v>
      </c>
      <c r="F893" t="s">
        <v>82</v>
      </c>
      <c r="G893">
        <v>6</v>
      </c>
      <c r="H893" t="s">
        <v>78</v>
      </c>
      <c r="I893" t="s">
        <v>276</v>
      </c>
      <c r="J893" s="24" t="s">
        <v>264</v>
      </c>
      <c r="K893" t="s">
        <v>265</v>
      </c>
    </row>
    <row r="894" spans="1:11">
      <c r="A894" s="7" t="s">
        <v>24</v>
      </c>
      <c r="B894">
        <v>2024</v>
      </c>
      <c r="C894" t="s">
        <v>69</v>
      </c>
      <c r="D894" t="s">
        <v>61</v>
      </c>
      <c r="E894" s="54">
        <v>0.88</v>
      </c>
      <c r="F894" t="s">
        <v>82</v>
      </c>
      <c r="G894">
        <v>46</v>
      </c>
      <c r="H894" t="s">
        <v>78</v>
      </c>
      <c r="I894" t="s">
        <v>276</v>
      </c>
      <c r="J894" s="24" t="s">
        <v>264</v>
      </c>
      <c r="K894" t="s">
        <v>265</v>
      </c>
    </row>
    <row r="895" spans="1:11">
      <c r="A895" s="7" t="s">
        <v>25</v>
      </c>
      <c r="B895">
        <v>2024</v>
      </c>
      <c r="C895" t="s">
        <v>69</v>
      </c>
      <c r="D895" t="s">
        <v>61</v>
      </c>
      <c r="E895" s="54">
        <v>0.92</v>
      </c>
      <c r="F895" t="s">
        <v>82</v>
      </c>
      <c r="G895">
        <v>22</v>
      </c>
      <c r="H895" t="s">
        <v>78</v>
      </c>
      <c r="I895" t="s">
        <v>276</v>
      </c>
      <c r="J895" s="24" t="s">
        <v>264</v>
      </c>
      <c r="K895" t="s">
        <v>265</v>
      </c>
    </row>
    <row r="896" spans="1:11">
      <c r="A896" s="7" t="s">
        <v>26</v>
      </c>
      <c r="B896">
        <v>2024</v>
      </c>
      <c r="C896" t="s">
        <v>69</v>
      </c>
      <c r="D896" t="s">
        <v>61</v>
      </c>
      <c r="E896" s="55">
        <v>0.94599999999999995</v>
      </c>
      <c r="F896" t="s">
        <v>82</v>
      </c>
      <c r="G896">
        <v>4</v>
      </c>
      <c r="H896" t="s">
        <v>78</v>
      </c>
      <c r="I896" t="s">
        <v>276</v>
      </c>
      <c r="J896" s="24" t="s">
        <v>264</v>
      </c>
      <c r="K896" t="s">
        <v>265</v>
      </c>
    </row>
    <row r="897" spans="1:11">
      <c r="A897" s="7" t="s">
        <v>27</v>
      </c>
      <c r="B897">
        <v>2024</v>
      </c>
      <c r="C897" t="s">
        <v>69</v>
      </c>
      <c r="D897" t="s">
        <v>61</v>
      </c>
      <c r="E897" s="54">
        <v>0.92600000000000005</v>
      </c>
      <c r="F897" t="s">
        <v>82</v>
      </c>
      <c r="G897">
        <v>15</v>
      </c>
      <c r="H897" t="s">
        <v>78</v>
      </c>
      <c r="I897" t="s">
        <v>276</v>
      </c>
      <c r="J897" s="24" t="s">
        <v>264</v>
      </c>
      <c r="K897" t="s">
        <v>265</v>
      </c>
    </row>
    <row r="898" spans="1:11">
      <c r="A898" s="7" t="s">
        <v>28</v>
      </c>
      <c r="B898">
        <v>2024</v>
      </c>
      <c r="C898" t="s">
        <v>69</v>
      </c>
      <c r="D898" t="s">
        <v>61</v>
      </c>
      <c r="E898" s="54">
        <v>0.877</v>
      </c>
      <c r="F898" t="s">
        <v>82</v>
      </c>
      <c r="G898">
        <v>49</v>
      </c>
      <c r="H898" t="s">
        <v>78</v>
      </c>
      <c r="I898" t="s">
        <v>276</v>
      </c>
      <c r="J898" s="24" t="s">
        <v>264</v>
      </c>
      <c r="K898" t="s">
        <v>265</v>
      </c>
    </row>
    <row r="899" spans="1:11">
      <c r="A899" s="7" t="s">
        <v>29</v>
      </c>
      <c r="B899">
        <v>2024</v>
      </c>
      <c r="C899" t="s">
        <v>69</v>
      </c>
      <c r="D899" t="s">
        <v>61</v>
      </c>
      <c r="E899" s="55">
        <v>0.95</v>
      </c>
      <c r="F899" t="s">
        <v>82</v>
      </c>
      <c r="G899">
        <v>1</v>
      </c>
      <c r="H899" t="s">
        <v>78</v>
      </c>
      <c r="I899" t="s">
        <v>276</v>
      </c>
      <c r="J899" s="24" t="s">
        <v>264</v>
      </c>
      <c r="K899" t="s">
        <v>265</v>
      </c>
    </row>
    <row r="900" spans="1:11">
      <c r="A900" s="7" t="s">
        <v>30</v>
      </c>
      <c r="B900">
        <v>2024</v>
      </c>
      <c r="C900" t="s">
        <v>69</v>
      </c>
      <c r="D900" t="s">
        <v>61</v>
      </c>
      <c r="E900" s="54">
        <v>0.90400000000000003</v>
      </c>
      <c r="F900" t="s">
        <v>82</v>
      </c>
      <c r="G900">
        <v>35</v>
      </c>
      <c r="H900" t="s">
        <v>78</v>
      </c>
      <c r="I900" t="s">
        <v>276</v>
      </c>
      <c r="J900" s="24" t="s">
        <v>264</v>
      </c>
      <c r="K900" t="s">
        <v>265</v>
      </c>
    </row>
    <row r="901" spans="1:11">
      <c r="A901" s="7" t="s">
        <v>31</v>
      </c>
      <c r="B901">
        <v>2024</v>
      </c>
      <c r="C901" t="s">
        <v>69</v>
      </c>
      <c r="D901" t="s">
        <v>61</v>
      </c>
      <c r="E901" s="54">
        <v>0.879</v>
      </c>
      <c r="F901" t="s">
        <v>82</v>
      </c>
      <c r="G901">
        <v>48</v>
      </c>
      <c r="H901" t="s">
        <v>78</v>
      </c>
      <c r="I901" t="s">
        <v>276</v>
      </c>
      <c r="J901" s="24" t="s">
        <v>264</v>
      </c>
      <c r="K901" t="s">
        <v>265</v>
      </c>
    </row>
    <row r="902" spans="1:11">
      <c r="A902" s="7" t="s">
        <v>32</v>
      </c>
      <c r="B902">
        <v>2024</v>
      </c>
      <c r="C902" t="s">
        <v>69</v>
      </c>
      <c r="D902" t="s">
        <v>61</v>
      </c>
      <c r="E902" s="54">
        <v>0.88</v>
      </c>
      <c r="F902" t="s">
        <v>82</v>
      </c>
      <c r="G902">
        <v>46</v>
      </c>
      <c r="H902" t="s">
        <v>78</v>
      </c>
      <c r="I902" t="s">
        <v>276</v>
      </c>
      <c r="J902" s="24" t="s">
        <v>264</v>
      </c>
      <c r="K902" t="s">
        <v>265</v>
      </c>
    </row>
    <row r="903" spans="1:11">
      <c r="A903" s="7" t="s">
        <v>33</v>
      </c>
      <c r="B903">
        <v>2024</v>
      </c>
      <c r="C903" t="s">
        <v>69</v>
      </c>
      <c r="D903" t="s">
        <v>61</v>
      </c>
      <c r="E903" s="55">
        <v>0.90900000000000003</v>
      </c>
      <c r="F903" t="s">
        <v>82</v>
      </c>
      <c r="G903">
        <v>31</v>
      </c>
      <c r="H903" t="s">
        <v>78</v>
      </c>
      <c r="I903" t="s">
        <v>276</v>
      </c>
      <c r="J903" s="24" t="s">
        <v>264</v>
      </c>
      <c r="K903" t="s">
        <v>265</v>
      </c>
    </row>
    <row r="904" spans="1:11">
      <c r="A904" s="7" t="s">
        <v>34</v>
      </c>
      <c r="B904">
        <v>2024</v>
      </c>
      <c r="C904" t="s">
        <v>69</v>
      </c>
      <c r="D904" t="s">
        <v>61</v>
      </c>
      <c r="E904" s="55">
        <v>0.94099999999999995</v>
      </c>
      <c r="F904" t="s">
        <v>82</v>
      </c>
      <c r="G904">
        <v>7</v>
      </c>
      <c r="H904" t="s">
        <v>78</v>
      </c>
      <c r="I904" t="s">
        <v>276</v>
      </c>
      <c r="J904" s="24" t="s">
        <v>264</v>
      </c>
      <c r="K904" t="s">
        <v>265</v>
      </c>
    </row>
    <row r="905" spans="1:11">
      <c r="A905" s="7" t="s">
        <v>35</v>
      </c>
      <c r="B905">
        <v>2024</v>
      </c>
      <c r="C905" t="s">
        <v>69</v>
      </c>
      <c r="D905" t="s">
        <v>61</v>
      </c>
      <c r="E905" s="55">
        <v>0.92200000000000004</v>
      </c>
      <c r="F905" t="s">
        <v>82</v>
      </c>
      <c r="G905">
        <v>20</v>
      </c>
      <c r="H905" t="s">
        <v>78</v>
      </c>
      <c r="I905" t="s">
        <v>276</v>
      </c>
      <c r="J905" s="24" t="s">
        <v>264</v>
      </c>
      <c r="K905" t="s">
        <v>265</v>
      </c>
    </row>
    <row r="906" spans="1:11">
      <c r="A906" s="7" t="s">
        <v>36</v>
      </c>
      <c r="B906">
        <v>2024</v>
      </c>
      <c r="C906" t="s">
        <v>69</v>
      </c>
      <c r="D906" t="s">
        <v>61</v>
      </c>
      <c r="E906" s="55">
        <v>0.90200000000000002</v>
      </c>
      <c r="F906" t="s">
        <v>82</v>
      </c>
      <c r="G906">
        <v>38</v>
      </c>
      <c r="H906" t="s">
        <v>78</v>
      </c>
      <c r="I906" t="s">
        <v>276</v>
      </c>
      <c r="J906" s="24" t="s">
        <v>264</v>
      </c>
      <c r="K906" t="s">
        <v>265</v>
      </c>
    </row>
    <row r="907" spans="1:11">
      <c r="A907" s="7" t="s">
        <v>37</v>
      </c>
      <c r="B907">
        <v>2024</v>
      </c>
      <c r="C907" t="s">
        <v>69</v>
      </c>
      <c r="D907" t="s">
        <v>61</v>
      </c>
      <c r="E907" s="54">
        <v>0.92300000000000004</v>
      </c>
      <c r="F907" t="s">
        <v>82</v>
      </c>
      <c r="G907">
        <v>18</v>
      </c>
      <c r="H907" t="s">
        <v>78</v>
      </c>
      <c r="I907" t="s">
        <v>276</v>
      </c>
      <c r="J907" s="24" t="s">
        <v>264</v>
      </c>
      <c r="K907" t="s">
        <v>265</v>
      </c>
    </row>
    <row r="908" spans="1:11">
      <c r="A908" s="7" t="s">
        <v>38</v>
      </c>
      <c r="B908">
        <v>2024</v>
      </c>
      <c r="C908" t="s">
        <v>69</v>
      </c>
      <c r="D908" t="s">
        <v>61</v>
      </c>
      <c r="E908" s="54">
        <v>0.92400000000000004</v>
      </c>
      <c r="F908" t="s">
        <v>82</v>
      </c>
      <c r="G908">
        <v>17</v>
      </c>
      <c r="H908" t="s">
        <v>78</v>
      </c>
      <c r="I908" t="s">
        <v>276</v>
      </c>
      <c r="J908" s="24" t="s">
        <v>264</v>
      </c>
      <c r="K908" t="s">
        <v>265</v>
      </c>
    </row>
    <row r="909" spans="1:11">
      <c r="A909" s="7" t="s">
        <v>39</v>
      </c>
      <c r="B909">
        <v>2024</v>
      </c>
      <c r="C909" t="s">
        <v>69</v>
      </c>
      <c r="D909" t="s">
        <v>61</v>
      </c>
      <c r="E909" s="55">
        <v>0.90400000000000003</v>
      </c>
      <c r="F909" t="s">
        <v>82</v>
      </c>
      <c r="G909">
        <v>35</v>
      </c>
      <c r="H909" t="s">
        <v>78</v>
      </c>
      <c r="I909" t="s">
        <v>276</v>
      </c>
      <c r="J909" s="24" t="s">
        <v>264</v>
      </c>
      <c r="K909" t="s">
        <v>265</v>
      </c>
    </row>
    <row r="910" spans="1:11">
      <c r="A910" s="7" t="s">
        <v>40</v>
      </c>
      <c r="B910">
        <v>2024</v>
      </c>
      <c r="C910" t="s">
        <v>69</v>
      </c>
      <c r="D910" t="s">
        <v>61</v>
      </c>
      <c r="E910" s="54">
        <v>0.91</v>
      </c>
      <c r="F910" t="s">
        <v>82</v>
      </c>
      <c r="G910">
        <v>30</v>
      </c>
      <c r="H910" t="s">
        <v>78</v>
      </c>
      <c r="I910" t="s">
        <v>276</v>
      </c>
      <c r="J910" s="24" t="s">
        <v>264</v>
      </c>
      <c r="K910" t="s">
        <v>265</v>
      </c>
    </row>
    <row r="911" spans="1:11">
      <c r="A911" s="7" t="s">
        <v>41</v>
      </c>
      <c r="B911">
        <v>2024</v>
      </c>
      <c r="C911" t="s">
        <v>69</v>
      </c>
      <c r="D911" t="s">
        <v>61</v>
      </c>
      <c r="E911" s="54">
        <v>0.94</v>
      </c>
      <c r="F911" t="s">
        <v>82</v>
      </c>
      <c r="G911">
        <v>8</v>
      </c>
      <c r="H911" t="s">
        <v>78</v>
      </c>
      <c r="I911" t="s">
        <v>276</v>
      </c>
      <c r="J911" s="24" t="s">
        <v>264</v>
      </c>
      <c r="K911" t="s">
        <v>265</v>
      </c>
    </row>
    <row r="912" spans="1:11">
      <c r="A912" s="7" t="s">
        <v>42</v>
      </c>
      <c r="B912">
        <v>2024</v>
      </c>
      <c r="C912" t="s">
        <v>69</v>
      </c>
      <c r="D912" t="s">
        <v>61</v>
      </c>
      <c r="E912" s="55">
        <v>0.90600000000000003</v>
      </c>
      <c r="F912" t="s">
        <v>82</v>
      </c>
      <c r="G912">
        <v>33</v>
      </c>
      <c r="H912" t="s">
        <v>78</v>
      </c>
      <c r="I912" t="s">
        <v>276</v>
      </c>
      <c r="J912" s="24" t="s">
        <v>264</v>
      </c>
      <c r="K912" t="s">
        <v>265</v>
      </c>
    </row>
    <row r="913" spans="1:11">
      <c r="A913" s="7" t="s">
        <v>43</v>
      </c>
      <c r="B913">
        <v>2024</v>
      </c>
      <c r="C913" t="s">
        <v>69</v>
      </c>
      <c r="D913" t="s">
        <v>61</v>
      </c>
      <c r="E913" s="54">
        <v>0.86699999999999999</v>
      </c>
      <c r="F913" t="s">
        <v>82</v>
      </c>
      <c r="G913">
        <v>50</v>
      </c>
      <c r="H913" t="s">
        <v>78</v>
      </c>
      <c r="I913" t="s">
        <v>276</v>
      </c>
      <c r="J913" s="24" t="s">
        <v>264</v>
      </c>
      <c r="K913" t="s">
        <v>265</v>
      </c>
    </row>
    <row r="914" spans="1:11">
      <c r="A914" s="7" t="s">
        <v>44</v>
      </c>
      <c r="B914">
        <v>2024</v>
      </c>
      <c r="C914" t="s">
        <v>69</v>
      </c>
      <c r="D914" t="s">
        <v>61</v>
      </c>
      <c r="E914" s="55">
        <v>0.93600000000000005</v>
      </c>
      <c r="F914" t="s">
        <v>82</v>
      </c>
      <c r="G914">
        <v>11</v>
      </c>
      <c r="H914" t="s">
        <v>78</v>
      </c>
      <c r="I914" t="s">
        <v>276</v>
      </c>
      <c r="J914" s="24" t="s">
        <v>264</v>
      </c>
      <c r="K914" t="s">
        <v>265</v>
      </c>
    </row>
    <row r="915" spans="1:11">
      <c r="A915" s="7" t="s">
        <v>45</v>
      </c>
      <c r="B915">
        <v>2024</v>
      </c>
      <c r="C915" t="s">
        <v>69</v>
      </c>
      <c r="D915" t="s">
        <v>61</v>
      </c>
      <c r="E915" s="55">
        <v>0.94699999999999995</v>
      </c>
      <c r="F915" t="s">
        <v>82</v>
      </c>
      <c r="G915">
        <v>3</v>
      </c>
      <c r="H915" t="s">
        <v>78</v>
      </c>
      <c r="I915" t="s">
        <v>276</v>
      </c>
      <c r="J915" s="24" t="s">
        <v>264</v>
      </c>
      <c r="K915" t="s">
        <v>265</v>
      </c>
    </row>
    <row r="916" spans="1:11">
      <c r="A916" s="7" t="s">
        <v>46</v>
      </c>
      <c r="B916">
        <v>2024</v>
      </c>
      <c r="C916" t="s">
        <v>69</v>
      </c>
      <c r="D916" t="s">
        <v>61</v>
      </c>
      <c r="E916" s="54">
        <v>0.91700000000000004</v>
      </c>
      <c r="F916" t="s">
        <v>82</v>
      </c>
      <c r="G916">
        <v>27</v>
      </c>
      <c r="H916" t="s">
        <v>78</v>
      </c>
      <c r="I916" t="s">
        <v>276</v>
      </c>
      <c r="J916" s="24" t="s">
        <v>264</v>
      </c>
      <c r="K916" t="s">
        <v>265</v>
      </c>
    </row>
    <row r="917" spans="1:11">
      <c r="A917" s="7" t="s">
        <v>47</v>
      </c>
      <c r="B917">
        <v>2024</v>
      </c>
      <c r="C917" t="s">
        <v>69</v>
      </c>
      <c r="D917" t="s">
        <v>61</v>
      </c>
      <c r="E917" s="54">
        <v>0.92300000000000004</v>
      </c>
      <c r="F917" t="s">
        <v>82</v>
      </c>
      <c r="G917">
        <v>18</v>
      </c>
      <c r="H917" t="s">
        <v>78</v>
      </c>
      <c r="I917" t="s">
        <v>276</v>
      </c>
      <c r="J917" s="24" t="s">
        <v>264</v>
      </c>
      <c r="K917" t="s">
        <v>265</v>
      </c>
    </row>
    <row r="918" spans="1:11">
      <c r="A918" s="7" t="s">
        <v>48</v>
      </c>
      <c r="B918">
        <v>2024</v>
      </c>
      <c r="C918" t="s">
        <v>69</v>
      </c>
      <c r="D918" t="s">
        <v>61</v>
      </c>
      <c r="E918" s="54">
        <v>0.90100000000000002</v>
      </c>
      <c r="F918" t="s">
        <v>82</v>
      </c>
      <c r="G918">
        <v>39</v>
      </c>
      <c r="H918" t="s">
        <v>78</v>
      </c>
      <c r="I918" t="s">
        <v>276</v>
      </c>
      <c r="J918" s="24" t="s">
        <v>264</v>
      </c>
      <c r="K918" t="s">
        <v>265</v>
      </c>
    </row>
    <row r="919" spans="1:11">
      <c r="A919" s="7" t="s">
        <v>49</v>
      </c>
      <c r="B919">
        <v>2024</v>
      </c>
      <c r="C919" t="s">
        <v>69</v>
      </c>
      <c r="D919" t="s">
        <v>61</v>
      </c>
      <c r="E919" s="55">
        <v>0.93700000000000006</v>
      </c>
      <c r="F919" t="s">
        <v>82</v>
      </c>
      <c r="G919">
        <v>9</v>
      </c>
      <c r="H919" t="s">
        <v>78</v>
      </c>
      <c r="I919" t="s">
        <v>276</v>
      </c>
      <c r="J919" s="24" t="s">
        <v>264</v>
      </c>
      <c r="K919" t="s">
        <v>265</v>
      </c>
    </row>
    <row r="920" spans="1:11">
      <c r="A920" s="7" t="s">
        <v>50</v>
      </c>
      <c r="B920">
        <v>2024</v>
      </c>
      <c r="C920" t="s">
        <v>69</v>
      </c>
      <c r="D920" t="s">
        <v>61</v>
      </c>
      <c r="E920" s="55">
        <v>0.94399999999999995</v>
      </c>
      <c r="F920" t="s">
        <v>82</v>
      </c>
      <c r="G920">
        <v>5</v>
      </c>
      <c r="H920" t="s">
        <v>78</v>
      </c>
      <c r="I920" t="s">
        <v>276</v>
      </c>
      <c r="J920" s="24" t="s">
        <v>264</v>
      </c>
      <c r="K920" t="s">
        <v>265</v>
      </c>
    </row>
    <row r="921" spans="1:11">
      <c r="A921" s="7" t="s">
        <v>0</v>
      </c>
      <c r="B921">
        <v>2025</v>
      </c>
      <c r="C921" t="s">
        <v>56</v>
      </c>
      <c r="D921" s="31" t="s">
        <v>235</v>
      </c>
      <c r="E921" s="3">
        <v>0.20152978192470436</v>
      </c>
      <c r="F921" t="s">
        <v>82</v>
      </c>
      <c r="G921">
        <v>29</v>
      </c>
      <c r="H921" t="s">
        <v>79</v>
      </c>
      <c r="I921" t="s">
        <v>484</v>
      </c>
      <c r="J921" s="24" t="s">
        <v>203</v>
      </c>
      <c r="K921" t="s">
        <v>236</v>
      </c>
    </row>
    <row r="922" spans="1:11">
      <c r="A922" s="7" t="s">
        <v>1</v>
      </c>
      <c r="B922">
        <v>2025</v>
      </c>
      <c r="C922" t="s">
        <v>56</v>
      </c>
      <c r="D922" s="31" t="s">
        <v>235</v>
      </c>
      <c r="E922" s="3">
        <v>0.19576719576719576</v>
      </c>
      <c r="F922" t="s">
        <v>82</v>
      </c>
      <c r="G922">
        <v>30</v>
      </c>
      <c r="H922" t="s">
        <v>79</v>
      </c>
      <c r="I922" t="s">
        <v>484</v>
      </c>
      <c r="J922" s="24" t="s">
        <v>203</v>
      </c>
      <c r="K922" t="s">
        <v>236</v>
      </c>
    </row>
    <row r="923" spans="1:11">
      <c r="A923" s="7" t="s">
        <v>2</v>
      </c>
      <c r="B923">
        <v>2025</v>
      </c>
      <c r="C923" t="s">
        <v>56</v>
      </c>
      <c r="D923" s="31" t="s">
        <v>235</v>
      </c>
      <c r="E923" s="3">
        <v>0.22646914697123902</v>
      </c>
      <c r="F923" t="s">
        <v>82</v>
      </c>
      <c r="G923">
        <v>21</v>
      </c>
      <c r="H923" t="s">
        <v>79</v>
      </c>
      <c r="I923" t="s">
        <v>484</v>
      </c>
      <c r="J923" s="24" t="s">
        <v>203</v>
      </c>
      <c r="K923" t="s">
        <v>236</v>
      </c>
    </row>
    <row r="924" spans="1:11">
      <c r="A924" s="7" t="s">
        <v>3</v>
      </c>
      <c r="B924">
        <v>2025</v>
      </c>
      <c r="C924" t="s">
        <v>56</v>
      </c>
      <c r="D924" s="31" t="s">
        <v>235</v>
      </c>
      <c r="E924" s="3">
        <v>0.18748928877463583</v>
      </c>
      <c r="F924" t="s">
        <v>82</v>
      </c>
      <c r="G924">
        <v>34</v>
      </c>
      <c r="H924" t="s">
        <v>79</v>
      </c>
      <c r="I924" t="s">
        <v>484</v>
      </c>
      <c r="J924" s="24" t="s">
        <v>203</v>
      </c>
      <c r="K924" t="s">
        <v>236</v>
      </c>
    </row>
    <row r="925" spans="1:11">
      <c r="A925" s="7" t="s">
        <v>4</v>
      </c>
      <c r="B925">
        <v>2025</v>
      </c>
      <c r="C925" t="s">
        <v>56</v>
      </c>
      <c r="D925" s="31" t="s">
        <v>235</v>
      </c>
      <c r="E925" s="3">
        <v>0.20720116891647342</v>
      </c>
      <c r="F925" t="s">
        <v>82</v>
      </c>
      <c r="G925">
        <v>27</v>
      </c>
      <c r="H925" t="s">
        <v>79</v>
      </c>
      <c r="I925" t="s">
        <v>484</v>
      </c>
      <c r="J925" s="24" t="s">
        <v>203</v>
      </c>
      <c r="K925" t="s">
        <v>236</v>
      </c>
    </row>
    <row r="926" spans="1:11">
      <c r="A926" s="7" t="s">
        <v>5</v>
      </c>
      <c r="B926">
        <v>2025</v>
      </c>
      <c r="C926" t="s">
        <v>56</v>
      </c>
      <c r="D926" s="31" t="s">
        <v>235</v>
      </c>
      <c r="E926" s="3">
        <v>0.22436868170097818</v>
      </c>
      <c r="F926" t="s">
        <v>82</v>
      </c>
      <c r="G926">
        <v>23</v>
      </c>
      <c r="H926" t="s">
        <v>79</v>
      </c>
      <c r="I926" t="s">
        <v>484</v>
      </c>
      <c r="J926" s="24" t="s">
        <v>203</v>
      </c>
      <c r="K926" t="s">
        <v>236</v>
      </c>
    </row>
    <row r="927" spans="1:11">
      <c r="A927" s="7" t="s">
        <v>6</v>
      </c>
      <c r="B927">
        <v>2025</v>
      </c>
      <c r="C927" t="s">
        <v>56</v>
      </c>
      <c r="D927" s="31" t="s">
        <v>235</v>
      </c>
      <c r="E927" s="3">
        <v>0.22181973151502238</v>
      </c>
      <c r="F927" t="s">
        <v>82</v>
      </c>
      <c r="G927">
        <v>24</v>
      </c>
      <c r="H927" t="s">
        <v>79</v>
      </c>
      <c r="I927" t="s">
        <v>484</v>
      </c>
      <c r="J927" s="24" t="s">
        <v>203</v>
      </c>
      <c r="K927" t="s">
        <v>236</v>
      </c>
    </row>
    <row r="928" spans="1:11">
      <c r="A928" s="7" t="s">
        <v>7</v>
      </c>
      <c r="B928">
        <v>2025</v>
      </c>
      <c r="C928" t="s">
        <v>56</v>
      </c>
      <c r="D928" s="31" t="s">
        <v>235</v>
      </c>
      <c r="E928" s="3">
        <v>0.23821464393179539</v>
      </c>
      <c r="F928" t="s">
        <v>82</v>
      </c>
      <c r="G928">
        <v>17</v>
      </c>
      <c r="H928" t="s">
        <v>79</v>
      </c>
      <c r="I928" t="s">
        <v>484</v>
      </c>
      <c r="J928" s="24" t="s">
        <v>203</v>
      </c>
      <c r="K928" t="s">
        <v>236</v>
      </c>
    </row>
    <row r="929" spans="1:11">
      <c r="A929" s="7" t="s">
        <v>8</v>
      </c>
      <c r="B929">
        <v>2025</v>
      </c>
      <c r="C929" t="s">
        <v>56</v>
      </c>
      <c r="D929" s="31" t="s">
        <v>235</v>
      </c>
      <c r="E929" s="3">
        <v>4.9584487534626041E-2</v>
      </c>
      <c r="F929" t="s">
        <v>82</v>
      </c>
      <c r="G929">
        <v>51</v>
      </c>
      <c r="H929" t="s">
        <v>79</v>
      </c>
      <c r="I929" t="s">
        <v>484</v>
      </c>
      <c r="J929" s="24" t="s">
        <v>203</v>
      </c>
      <c r="K929" t="s">
        <v>236</v>
      </c>
    </row>
    <row r="930" spans="1:11">
      <c r="A930" s="7" t="s">
        <v>9</v>
      </c>
      <c r="B930">
        <v>2025</v>
      </c>
      <c r="C930" t="s">
        <v>56</v>
      </c>
      <c r="D930" s="31" t="s">
        <v>235</v>
      </c>
      <c r="E930" s="3">
        <v>0.2869199933402492</v>
      </c>
      <c r="F930" t="s">
        <v>82</v>
      </c>
      <c r="G930">
        <v>3</v>
      </c>
      <c r="H930" t="s">
        <v>79</v>
      </c>
      <c r="I930" t="s">
        <v>484</v>
      </c>
      <c r="J930" s="24" t="s">
        <v>203</v>
      </c>
      <c r="K930" t="s">
        <v>236</v>
      </c>
    </row>
    <row r="931" spans="1:11">
      <c r="A931" s="7" t="s">
        <v>10</v>
      </c>
      <c r="B931">
        <v>2025</v>
      </c>
      <c r="C931" t="s">
        <v>56</v>
      </c>
      <c r="D931" s="31" t="s">
        <v>235</v>
      </c>
      <c r="E931" s="3">
        <v>0.22949045839071414</v>
      </c>
      <c r="F931" t="s">
        <v>82</v>
      </c>
      <c r="G931">
        <v>20</v>
      </c>
      <c r="H931" t="s">
        <v>79</v>
      </c>
      <c r="I931" t="s">
        <v>484</v>
      </c>
      <c r="J931" s="24" t="s">
        <v>203</v>
      </c>
      <c r="K931" t="s">
        <v>236</v>
      </c>
    </row>
    <row r="932" spans="1:11">
      <c r="A932" s="7" t="s">
        <v>11</v>
      </c>
      <c r="B932">
        <v>2025</v>
      </c>
      <c r="C932" t="s">
        <v>56</v>
      </c>
      <c r="D932" s="31" t="s">
        <v>235</v>
      </c>
      <c r="E932" s="3">
        <v>0.28001572018078208</v>
      </c>
      <c r="F932" t="s">
        <v>82</v>
      </c>
      <c r="G932">
        <v>6</v>
      </c>
      <c r="H932" t="s">
        <v>79</v>
      </c>
      <c r="I932" t="s">
        <v>484</v>
      </c>
      <c r="J932" s="24" t="s">
        <v>203</v>
      </c>
      <c r="K932" t="s">
        <v>236</v>
      </c>
    </row>
    <row r="933" spans="1:11">
      <c r="A933" s="7" t="s">
        <v>12</v>
      </c>
      <c r="B933">
        <v>2025</v>
      </c>
      <c r="C933" t="s">
        <v>56</v>
      </c>
      <c r="D933" s="31" t="s">
        <v>235</v>
      </c>
      <c r="E933" s="3">
        <v>0.27020020164194153</v>
      </c>
      <c r="F933" t="s">
        <v>82</v>
      </c>
      <c r="G933">
        <v>8</v>
      </c>
      <c r="H933" t="s">
        <v>79</v>
      </c>
      <c r="I933" t="s">
        <v>484</v>
      </c>
      <c r="J933" s="24" t="s">
        <v>203</v>
      </c>
      <c r="K933" t="s">
        <v>236</v>
      </c>
    </row>
    <row r="934" spans="1:11">
      <c r="A934" s="7" t="s">
        <v>13</v>
      </c>
      <c r="B934">
        <v>2025</v>
      </c>
      <c r="C934" t="s">
        <v>56</v>
      </c>
      <c r="D934" s="31" t="s">
        <v>235</v>
      </c>
      <c r="E934" s="3">
        <v>0.15621066080453938</v>
      </c>
      <c r="F934" t="s">
        <v>82</v>
      </c>
      <c r="G934">
        <v>46</v>
      </c>
      <c r="H934" t="s">
        <v>79</v>
      </c>
      <c r="I934" t="s">
        <v>484</v>
      </c>
      <c r="J934" s="24" t="s">
        <v>203</v>
      </c>
      <c r="K934" t="s">
        <v>236</v>
      </c>
    </row>
    <row r="935" spans="1:11">
      <c r="A935" s="7" t="s">
        <v>14</v>
      </c>
      <c r="B935">
        <v>2025</v>
      </c>
      <c r="C935" t="s">
        <v>56</v>
      </c>
      <c r="D935" s="31" t="s">
        <v>235</v>
      </c>
      <c r="E935" s="3">
        <v>0.23237089465603117</v>
      </c>
      <c r="F935" t="s">
        <v>82</v>
      </c>
      <c r="G935">
        <v>19</v>
      </c>
      <c r="H935" t="s">
        <v>79</v>
      </c>
      <c r="I935" t="s">
        <v>484</v>
      </c>
      <c r="J935" s="24" t="s">
        <v>203</v>
      </c>
      <c r="K935" t="s">
        <v>236</v>
      </c>
    </row>
    <row r="936" spans="1:11">
      <c r="A936" s="7" t="s">
        <v>15</v>
      </c>
      <c r="B936">
        <v>2025</v>
      </c>
      <c r="C936" t="s">
        <v>56</v>
      </c>
      <c r="D936" s="31" t="s">
        <v>235</v>
      </c>
      <c r="E936" s="3">
        <v>0.12884043607532211</v>
      </c>
      <c r="F936" t="s">
        <v>82</v>
      </c>
      <c r="G936">
        <v>50</v>
      </c>
      <c r="H936" t="s">
        <v>79</v>
      </c>
      <c r="I936" t="s">
        <v>484</v>
      </c>
      <c r="J936" s="24" t="s">
        <v>203</v>
      </c>
      <c r="K936" t="s">
        <v>236</v>
      </c>
    </row>
    <row r="937" spans="1:11">
      <c r="A937" s="7" t="s">
        <v>16</v>
      </c>
      <c r="B937">
        <v>2025</v>
      </c>
      <c r="C937" t="s">
        <v>56</v>
      </c>
      <c r="D937" s="31" t="s">
        <v>235</v>
      </c>
      <c r="E937" s="3">
        <v>0.14326196473551636</v>
      </c>
      <c r="F937" t="s">
        <v>82</v>
      </c>
      <c r="G937">
        <v>47</v>
      </c>
      <c r="H937" t="s">
        <v>79</v>
      </c>
      <c r="I937" t="s">
        <v>484</v>
      </c>
      <c r="J937" s="24" t="s">
        <v>203</v>
      </c>
      <c r="K937" t="s">
        <v>236</v>
      </c>
    </row>
    <row r="938" spans="1:11">
      <c r="A938" s="7" t="s">
        <v>17</v>
      </c>
      <c r="B938">
        <v>2025</v>
      </c>
      <c r="C938" t="s">
        <v>56</v>
      </c>
      <c r="D938" s="31" t="s">
        <v>235</v>
      </c>
      <c r="E938" s="3">
        <v>0.23930288461538449</v>
      </c>
      <c r="F938" t="s">
        <v>82</v>
      </c>
      <c r="G938">
        <v>16</v>
      </c>
      <c r="H938" t="s">
        <v>79</v>
      </c>
      <c r="I938" t="s">
        <v>484</v>
      </c>
      <c r="J938" s="24" t="s">
        <v>203</v>
      </c>
      <c r="K938" t="s">
        <v>236</v>
      </c>
    </row>
    <row r="939" spans="1:11">
      <c r="A939" s="7" t="s">
        <v>18</v>
      </c>
      <c r="B939">
        <v>2025</v>
      </c>
      <c r="C939" t="s">
        <v>56</v>
      </c>
      <c r="D939" s="31" t="s">
        <v>235</v>
      </c>
      <c r="E939" s="3">
        <v>0.17338567912809094</v>
      </c>
      <c r="F939" t="s">
        <v>82</v>
      </c>
      <c r="G939">
        <v>44</v>
      </c>
      <c r="H939" t="s">
        <v>79</v>
      </c>
      <c r="I939" t="s">
        <v>484</v>
      </c>
      <c r="J939" s="24" t="s">
        <v>203</v>
      </c>
      <c r="K939" t="s">
        <v>236</v>
      </c>
    </row>
    <row r="940" spans="1:11">
      <c r="A940" s="7" t="s">
        <v>19</v>
      </c>
      <c r="B940">
        <v>2025</v>
      </c>
      <c r="C940" t="s">
        <v>56</v>
      </c>
      <c r="D940" s="31" t="s">
        <v>235</v>
      </c>
      <c r="E940" s="3">
        <v>0.20680147058823528</v>
      </c>
      <c r="F940" t="s">
        <v>82</v>
      </c>
      <c r="G940">
        <v>28</v>
      </c>
      <c r="H940" t="s">
        <v>79</v>
      </c>
      <c r="I940" t="s">
        <v>484</v>
      </c>
      <c r="J940" s="24" t="s">
        <v>203</v>
      </c>
      <c r="K940" t="s">
        <v>236</v>
      </c>
    </row>
    <row r="941" spans="1:11">
      <c r="A941" s="7" t="s">
        <v>20</v>
      </c>
      <c r="B941">
        <v>2025</v>
      </c>
      <c r="C941" t="s">
        <v>56</v>
      </c>
      <c r="D941" s="31" t="s">
        <v>235</v>
      </c>
      <c r="E941" s="3">
        <v>0.18508034301889933</v>
      </c>
      <c r="F941" t="s">
        <v>82</v>
      </c>
      <c r="G941">
        <v>36</v>
      </c>
      <c r="H941" t="s">
        <v>79</v>
      </c>
      <c r="I941" t="s">
        <v>484</v>
      </c>
      <c r="J941" s="24" t="s">
        <v>203</v>
      </c>
      <c r="K941" t="s">
        <v>236</v>
      </c>
    </row>
    <row r="942" spans="1:11">
      <c r="A942" s="7" t="s">
        <v>21</v>
      </c>
      <c r="B942">
        <v>2025</v>
      </c>
      <c r="C942" t="s">
        <v>56</v>
      </c>
      <c r="D942" s="31" t="s">
        <v>235</v>
      </c>
      <c r="E942" s="3">
        <v>0.21810389950274797</v>
      </c>
      <c r="F942" t="s">
        <v>82</v>
      </c>
      <c r="G942">
        <v>25</v>
      </c>
      <c r="H942" t="s">
        <v>79</v>
      </c>
      <c r="I942" t="s">
        <v>484</v>
      </c>
      <c r="J942" s="24" t="s">
        <v>203</v>
      </c>
      <c r="K942" t="s">
        <v>236</v>
      </c>
    </row>
    <row r="943" spans="1:11">
      <c r="A943" s="7" t="s">
        <v>22</v>
      </c>
      <c r="B943">
        <v>2025</v>
      </c>
      <c r="C943" t="s">
        <v>56</v>
      </c>
      <c r="D943" s="31" t="s">
        <v>235</v>
      </c>
      <c r="E943" s="3">
        <v>0.33596581700309414</v>
      </c>
      <c r="F943" t="s">
        <v>82</v>
      </c>
      <c r="G943">
        <v>2</v>
      </c>
      <c r="H943" t="s">
        <v>79</v>
      </c>
      <c r="I943" t="s">
        <v>484</v>
      </c>
      <c r="J943" s="24" t="s">
        <v>203</v>
      </c>
      <c r="K943" t="s">
        <v>236</v>
      </c>
    </row>
    <row r="944" spans="1:11">
      <c r="A944" s="7" t="s">
        <v>23</v>
      </c>
      <c r="B944">
        <v>2025</v>
      </c>
      <c r="C944" t="s">
        <v>56</v>
      </c>
      <c r="D944" s="31" t="s">
        <v>235</v>
      </c>
      <c r="E944" s="54">
        <v>0.18401458155588304</v>
      </c>
      <c r="F944" t="s">
        <v>82</v>
      </c>
      <c r="G944">
        <v>37</v>
      </c>
      <c r="H944" t="s">
        <v>79</v>
      </c>
      <c r="I944" t="s">
        <v>484</v>
      </c>
      <c r="J944" s="24" t="s">
        <v>203</v>
      </c>
      <c r="K944" t="s">
        <v>236</v>
      </c>
    </row>
    <row r="945" spans="1:11">
      <c r="A945" s="7" t="s">
        <v>24</v>
      </c>
      <c r="B945">
        <v>2025</v>
      </c>
      <c r="C945" t="s">
        <v>56</v>
      </c>
      <c r="D945" s="31" t="s">
        <v>235</v>
      </c>
      <c r="E945" s="3">
        <v>0.19085251407685469</v>
      </c>
      <c r="F945" t="s">
        <v>82</v>
      </c>
      <c r="G945">
        <v>32</v>
      </c>
      <c r="H945" t="s">
        <v>79</v>
      </c>
      <c r="I945" t="s">
        <v>484</v>
      </c>
      <c r="J945" s="24" t="s">
        <v>203</v>
      </c>
      <c r="K945" t="s">
        <v>236</v>
      </c>
    </row>
    <row r="946" spans="1:11">
      <c r="A946" s="7" t="s">
        <v>25</v>
      </c>
      <c r="B946">
        <v>2025</v>
      </c>
      <c r="C946" t="s">
        <v>56</v>
      </c>
      <c r="D946" s="31" t="s">
        <v>235</v>
      </c>
      <c r="E946" s="3">
        <v>0.17593493403899288</v>
      </c>
      <c r="F946" t="s">
        <v>82</v>
      </c>
      <c r="G946">
        <v>42</v>
      </c>
      <c r="H946" t="s">
        <v>79</v>
      </c>
      <c r="I946" t="s">
        <v>484</v>
      </c>
      <c r="J946" s="24" t="s">
        <v>203</v>
      </c>
      <c r="K946" t="s">
        <v>236</v>
      </c>
    </row>
    <row r="947" spans="1:11">
      <c r="A947" s="7" t="s">
        <v>26</v>
      </c>
      <c r="B947">
        <v>2025</v>
      </c>
      <c r="C947" t="s">
        <v>56</v>
      </c>
      <c r="D947" s="31" t="s">
        <v>235</v>
      </c>
      <c r="E947" s="3">
        <v>0.2457089113566894</v>
      </c>
      <c r="F947" t="s">
        <v>82</v>
      </c>
      <c r="G947">
        <v>14</v>
      </c>
      <c r="H947" t="s">
        <v>79</v>
      </c>
      <c r="I947" t="s">
        <v>484</v>
      </c>
      <c r="J947" s="24" t="s">
        <v>203</v>
      </c>
      <c r="K947" t="s">
        <v>236</v>
      </c>
    </row>
    <row r="948" spans="1:11">
      <c r="A948" s="7" t="s">
        <v>27</v>
      </c>
      <c r="B948">
        <v>2025</v>
      </c>
      <c r="C948" t="s">
        <v>56</v>
      </c>
      <c r="D948" s="31" t="s">
        <v>235</v>
      </c>
      <c r="E948" s="3">
        <v>0.13929336188436831</v>
      </c>
      <c r="F948" t="s">
        <v>82</v>
      </c>
      <c r="G948">
        <v>48</v>
      </c>
      <c r="H948" t="s">
        <v>79</v>
      </c>
      <c r="I948" t="s">
        <v>484</v>
      </c>
      <c r="J948" s="24" t="s">
        <v>203</v>
      </c>
      <c r="K948" t="s">
        <v>236</v>
      </c>
    </row>
    <row r="949" spans="1:11">
      <c r="A949" s="7" t="s">
        <v>28</v>
      </c>
      <c r="B949">
        <v>2025</v>
      </c>
      <c r="C949" t="s">
        <v>56</v>
      </c>
      <c r="D949" s="31" t="s">
        <v>235</v>
      </c>
      <c r="E949" s="3">
        <v>0.40929898572839063</v>
      </c>
      <c r="F949" t="s">
        <v>82</v>
      </c>
      <c r="G949">
        <v>1</v>
      </c>
      <c r="H949" t="s">
        <v>79</v>
      </c>
      <c r="I949" t="s">
        <v>484</v>
      </c>
      <c r="J949" s="24" t="s">
        <v>203</v>
      </c>
      <c r="K949" t="s">
        <v>236</v>
      </c>
    </row>
    <row r="950" spans="1:11">
      <c r="A950" s="7" t="s">
        <v>29</v>
      </c>
      <c r="B950">
        <v>2025</v>
      </c>
      <c r="C950" t="s">
        <v>56</v>
      </c>
      <c r="D950" s="31" t="s">
        <v>235</v>
      </c>
      <c r="E950" s="3">
        <v>0.23522210563133963</v>
      </c>
      <c r="F950" t="s">
        <v>82</v>
      </c>
      <c r="G950">
        <v>18</v>
      </c>
      <c r="H950" t="s">
        <v>79</v>
      </c>
      <c r="I950" t="s">
        <v>484</v>
      </c>
      <c r="J950" s="24" t="s">
        <v>203</v>
      </c>
      <c r="K950" t="s">
        <v>236</v>
      </c>
    </row>
    <row r="951" spans="1:11">
      <c r="A951" s="7" t="s">
        <v>30</v>
      </c>
      <c r="B951">
        <v>2025</v>
      </c>
      <c r="C951" t="s">
        <v>56</v>
      </c>
      <c r="D951" s="31" t="s">
        <v>235</v>
      </c>
      <c r="E951" s="3">
        <v>0.25355572056891529</v>
      </c>
      <c r="F951" t="s">
        <v>82</v>
      </c>
      <c r="G951">
        <v>11</v>
      </c>
      <c r="H951" t="s">
        <v>79</v>
      </c>
      <c r="I951" t="s">
        <v>484</v>
      </c>
      <c r="J951" s="24" t="s">
        <v>203</v>
      </c>
      <c r="K951" t="s">
        <v>236</v>
      </c>
    </row>
    <row r="952" spans="1:11">
      <c r="A952" s="7" t="s">
        <v>31</v>
      </c>
      <c r="B952">
        <v>2025</v>
      </c>
      <c r="C952" t="s">
        <v>56</v>
      </c>
      <c r="D952" s="31" t="s">
        <v>235</v>
      </c>
      <c r="E952" s="3">
        <v>0.19351009101701622</v>
      </c>
      <c r="F952" t="s">
        <v>82</v>
      </c>
      <c r="G952">
        <v>31</v>
      </c>
      <c r="H952" t="s">
        <v>79</v>
      </c>
      <c r="I952" t="s">
        <v>484</v>
      </c>
      <c r="J952" s="24" t="s">
        <v>203</v>
      </c>
      <c r="K952" t="s">
        <v>236</v>
      </c>
    </row>
    <row r="953" spans="1:11">
      <c r="A953" s="7" t="s">
        <v>32</v>
      </c>
      <c r="B953">
        <v>2025</v>
      </c>
      <c r="C953" t="s">
        <v>56</v>
      </c>
      <c r="D953" s="31" t="s">
        <v>235</v>
      </c>
      <c r="E953" s="3">
        <v>0.27452628361858189</v>
      </c>
      <c r="F953" t="s">
        <v>82</v>
      </c>
      <c r="G953">
        <v>7</v>
      </c>
      <c r="H953" t="s">
        <v>79</v>
      </c>
      <c r="I953" t="s">
        <v>484</v>
      </c>
      <c r="J953" s="24" t="s">
        <v>203</v>
      </c>
      <c r="K953" t="s">
        <v>236</v>
      </c>
    </row>
    <row r="954" spans="1:11">
      <c r="A954" s="7" t="s">
        <v>33</v>
      </c>
      <c r="B954">
        <v>2025</v>
      </c>
      <c r="C954" t="s">
        <v>56</v>
      </c>
      <c r="D954" s="31" t="s">
        <v>235</v>
      </c>
      <c r="E954" s="3">
        <v>0.24994480559303323</v>
      </c>
      <c r="F954" t="s">
        <v>82</v>
      </c>
      <c r="G954">
        <v>12</v>
      </c>
      <c r="H954" t="s">
        <v>79</v>
      </c>
      <c r="I954" t="s">
        <v>484</v>
      </c>
      <c r="J954" s="24" t="s">
        <v>203</v>
      </c>
      <c r="K954" t="s">
        <v>236</v>
      </c>
    </row>
    <row r="955" spans="1:11">
      <c r="A955" s="7" t="s">
        <v>34</v>
      </c>
      <c r="B955">
        <v>2025</v>
      </c>
      <c r="C955" t="s">
        <v>56</v>
      </c>
      <c r="D955" s="31" t="s">
        <v>235</v>
      </c>
      <c r="E955" s="3">
        <v>0.15967908902691511</v>
      </c>
      <c r="F955" t="s">
        <v>82</v>
      </c>
      <c r="G955">
        <v>45</v>
      </c>
      <c r="H955" t="s">
        <v>79</v>
      </c>
      <c r="I955" t="s">
        <v>484</v>
      </c>
      <c r="J955" s="24" t="s">
        <v>203</v>
      </c>
      <c r="K955" t="s">
        <v>236</v>
      </c>
    </row>
    <row r="956" spans="1:11">
      <c r="A956" s="7" t="s">
        <v>35</v>
      </c>
      <c r="B956">
        <v>2025</v>
      </c>
      <c r="C956" t="s">
        <v>56</v>
      </c>
      <c r="D956" s="31" t="s">
        <v>235</v>
      </c>
      <c r="E956" s="3">
        <v>0.21233021622307791</v>
      </c>
      <c r="F956" t="s">
        <v>82</v>
      </c>
      <c r="G956">
        <v>26</v>
      </c>
      <c r="H956" t="s">
        <v>79</v>
      </c>
      <c r="I956" t="s">
        <v>484</v>
      </c>
      <c r="J956" s="24" t="s">
        <v>203</v>
      </c>
      <c r="K956" t="s">
        <v>236</v>
      </c>
    </row>
    <row r="957" spans="1:11">
      <c r="A957" s="7" t="s">
        <v>36</v>
      </c>
      <c r="B957">
        <v>2025</v>
      </c>
      <c r="C957" t="s">
        <v>56</v>
      </c>
      <c r="D957" s="31" t="s">
        <v>235</v>
      </c>
      <c r="E957" s="3">
        <v>0.17505541791628634</v>
      </c>
      <c r="F957" t="s">
        <v>82</v>
      </c>
      <c r="G957">
        <v>43</v>
      </c>
      <c r="H957" t="s">
        <v>79</v>
      </c>
      <c r="I957" t="s">
        <v>484</v>
      </c>
      <c r="J957" s="24" t="s">
        <v>203</v>
      </c>
      <c r="K957" t="s">
        <v>236</v>
      </c>
    </row>
    <row r="958" spans="1:11">
      <c r="A958" s="7" t="s">
        <v>37</v>
      </c>
      <c r="B958">
        <v>2025</v>
      </c>
      <c r="C958" t="s">
        <v>56</v>
      </c>
      <c r="D958" s="31" t="s">
        <v>235</v>
      </c>
      <c r="E958" s="3">
        <v>0.1904564315352697</v>
      </c>
      <c r="F958" t="s">
        <v>82</v>
      </c>
      <c r="G958">
        <v>33</v>
      </c>
      <c r="H958" t="s">
        <v>79</v>
      </c>
      <c r="I958" t="s">
        <v>484</v>
      </c>
      <c r="J958" s="24" t="s">
        <v>203</v>
      </c>
      <c r="K958" t="s">
        <v>236</v>
      </c>
    </row>
    <row r="959" spans="1:11">
      <c r="A959" s="7" t="s">
        <v>38</v>
      </c>
      <c r="B959">
        <v>2025</v>
      </c>
      <c r="C959" t="s">
        <v>56</v>
      </c>
      <c r="D959" s="31" t="s">
        <v>235</v>
      </c>
      <c r="E959" s="3">
        <v>0.25951829083946387</v>
      </c>
      <c r="F959" t="s">
        <v>82</v>
      </c>
      <c r="G959">
        <v>10</v>
      </c>
      <c r="H959" t="s">
        <v>79</v>
      </c>
      <c r="I959" t="s">
        <v>484</v>
      </c>
      <c r="J959" s="24" t="s">
        <v>203</v>
      </c>
      <c r="K959" t="s">
        <v>236</v>
      </c>
    </row>
    <row r="960" spans="1:11">
      <c r="A960" s="7" t="s">
        <v>39</v>
      </c>
      <c r="B960">
        <v>2025</v>
      </c>
      <c r="C960" t="s">
        <v>56</v>
      </c>
      <c r="D960" s="31" t="s">
        <v>235</v>
      </c>
      <c r="E960" s="3">
        <v>0.28585732165206523</v>
      </c>
      <c r="F960" t="s">
        <v>82</v>
      </c>
      <c r="G960">
        <v>4</v>
      </c>
      <c r="H960" t="s">
        <v>79</v>
      </c>
      <c r="I960" t="s">
        <v>484</v>
      </c>
      <c r="J960" s="24" t="s">
        <v>203</v>
      </c>
      <c r="K960" t="s">
        <v>236</v>
      </c>
    </row>
    <row r="961" spans="1:12">
      <c r="A961" s="7" t="s">
        <v>40</v>
      </c>
      <c r="B961">
        <v>2025</v>
      </c>
      <c r="C961" t="s">
        <v>56</v>
      </c>
      <c r="D961" s="31" t="s">
        <v>235</v>
      </c>
      <c r="E961" s="3">
        <v>0.28131763712189201</v>
      </c>
      <c r="F961" t="s">
        <v>82</v>
      </c>
      <c r="G961">
        <v>5</v>
      </c>
      <c r="H961" t="s">
        <v>79</v>
      </c>
      <c r="I961" t="s">
        <v>484</v>
      </c>
      <c r="J961" s="24" t="s">
        <v>203</v>
      </c>
      <c r="K961" t="s">
        <v>236</v>
      </c>
    </row>
    <row r="962" spans="1:12">
      <c r="A962" s="7" t="s">
        <v>41</v>
      </c>
      <c r="B962">
        <v>2025</v>
      </c>
      <c r="C962" t="s">
        <v>56</v>
      </c>
      <c r="D962" s="31" t="s">
        <v>235</v>
      </c>
      <c r="E962" s="3">
        <v>0.18364274962368288</v>
      </c>
      <c r="F962" t="s">
        <v>82</v>
      </c>
      <c r="G962">
        <v>38</v>
      </c>
      <c r="H962" t="s">
        <v>79</v>
      </c>
      <c r="I962" t="s">
        <v>484</v>
      </c>
      <c r="J962" s="24" t="s">
        <v>203</v>
      </c>
      <c r="K962" t="s">
        <v>236</v>
      </c>
    </row>
    <row r="963" spans="1:12">
      <c r="A963" s="7" t="s">
        <v>42</v>
      </c>
      <c r="B963">
        <v>2025</v>
      </c>
      <c r="C963" t="s">
        <v>56</v>
      </c>
      <c r="D963" s="31" t="s">
        <v>235</v>
      </c>
      <c r="E963" s="3">
        <v>0.22525793579465794</v>
      </c>
      <c r="F963" t="s">
        <v>82</v>
      </c>
      <c r="G963">
        <v>22</v>
      </c>
      <c r="H963" t="s">
        <v>79</v>
      </c>
      <c r="I963" t="s">
        <v>484</v>
      </c>
      <c r="J963" s="24" t="s">
        <v>203</v>
      </c>
      <c r="K963" t="s">
        <v>236</v>
      </c>
    </row>
    <row r="964" spans="1:12">
      <c r="A964" s="7" t="s">
        <v>43</v>
      </c>
      <c r="B964">
        <v>2025</v>
      </c>
      <c r="C964" t="s">
        <v>56</v>
      </c>
      <c r="D964" s="31" t="s">
        <v>235</v>
      </c>
      <c r="E964" s="3">
        <v>0.24640136213981045</v>
      </c>
      <c r="F964" t="s">
        <v>82</v>
      </c>
      <c r="G964">
        <v>13</v>
      </c>
      <c r="H964" t="s">
        <v>79</v>
      </c>
      <c r="I964" t="s">
        <v>484</v>
      </c>
      <c r="J964" s="24" t="s">
        <v>203</v>
      </c>
      <c r="K964" t="s">
        <v>236</v>
      </c>
    </row>
    <row r="965" spans="1:12">
      <c r="A965" s="7" t="s">
        <v>44</v>
      </c>
      <c r="B965">
        <v>2025</v>
      </c>
      <c r="C965" t="s">
        <v>56</v>
      </c>
      <c r="D965" s="31" t="s">
        <v>235</v>
      </c>
      <c r="E965" s="3">
        <v>0.24271912629515541</v>
      </c>
      <c r="F965" t="s">
        <v>82</v>
      </c>
      <c r="G965">
        <v>15</v>
      </c>
      <c r="H965" t="s">
        <v>79</v>
      </c>
      <c r="I965" t="s">
        <v>484</v>
      </c>
      <c r="J965" s="24" t="s">
        <v>203</v>
      </c>
      <c r="K965" t="s">
        <v>236</v>
      </c>
    </row>
    <row r="966" spans="1:12">
      <c r="A966" s="7" t="s">
        <v>45</v>
      </c>
      <c r="B966">
        <v>2025</v>
      </c>
      <c r="C966" t="s">
        <v>56</v>
      </c>
      <c r="D966" s="31" t="s">
        <v>235</v>
      </c>
      <c r="E966" s="3">
        <v>0.26195259140216953</v>
      </c>
      <c r="F966" t="s">
        <v>82</v>
      </c>
      <c r="G966">
        <v>9</v>
      </c>
      <c r="H966" t="s">
        <v>79</v>
      </c>
      <c r="I966" t="s">
        <v>484</v>
      </c>
      <c r="J966" s="24" t="s">
        <v>203</v>
      </c>
      <c r="K966" t="s">
        <v>236</v>
      </c>
    </row>
    <row r="967" spans="1:12">
      <c r="A967" s="7" t="s">
        <v>46</v>
      </c>
      <c r="B967">
        <v>2025</v>
      </c>
      <c r="C967" t="s">
        <v>56</v>
      </c>
      <c r="D967" s="31" t="s">
        <v>235</v>
      </c>
      <c r="E967" s="3">
        <v>0.18564466105449712</v>
      </c>
      <c r="F967" t="s">
        <v>82</v>
      </c>
      <c r="G967">
        <v>35</v>
      </c>
      <c r="H967" t="s">
        <v>79</v>
      </c>
      <c r="I967" t="s">
        <v>484</v>
      </c>
      <c r="J967" s="24" t="s">
        <v>203</v>
      </c>
      <c r="K967" t="s">
        <v>236</v>
      </c>
    </row>
    <row r="968" spans="1:12">
      <c r="A968" s="7" t="s">
        <v>47</v>
      </c>
      <c r="B968">
        <v>2025</v>
      </c>
      <c r="C968" t="s">
        <v>56</v>
      </c>
      <c r="D968" s="31" t="s">
        <v>235</v>
      </c>
      <c r="E968" s="3">
        <v>0.18240821466627918</v>
      </c>
      <c r="F968" t="s">
        <v>82</v>
      </c>
      <c r="G968">
        <v>40</v>
      </c>
      <c r="H968" t="s">
        <v>79</v>
      </c>
      <c r="I968" t="s">
        <v>484</v>
      </c>
      <c r="J968" s="24" t="s">
        <v>203</v>
      </c>
      <c r="K968" t="s">
        <v>236</v>
      </c>
    </row>
    <row r="969" spans="1:12">
      <c r="A969" s="7" t="s">
        <v>48</v>
      </c>
      <c r="B969">
        <v>2025</v>
      </c>
      <c r="C969" t="s">
        <v>56</v>
      </c>
      <c r="D969" s="31" t="s">
        <v>235</v>
      </c>
      <c r="E969" s="3">
        <v>0.17810912665902015</v>
      </c>
      <c r="F969" t="s">
        <v>82</v>
      </c>
      <c r="G969">
        <v>41</v>
      </c>
      <c r="H969" t="s">
        <v>79</v>
      </c>
      <c r="I969" t="s">
        <v>484</v>
      </c>
      <c r="J969" s="24" t="s">
        <v>203</v>
      </c>
      <c r="K969" t="s">
        <v>236</v>
      </c>
    </row>
    <row r="970" spans="1:12">
      <c r="A970" s="7" t="s">
        <v>49</v>
      </c>
      <c r="B970">
        <v>2025</v>
      </c>
      <c r="C970" t="s">
        <v>56</v>
      </c>
      <c r="D970" s="31" t="s">
        <v>235</v>
      </c>
      <c r="E970" s="3">
        <v>0.18327292357522942</v>
      </c>
      <c r="F970" t="s">
        <v>82</v>
      </c>
      <c r="G970">
        <v>39</v>
      </c>
      <c r="H970" t="s">
        <v>79</v>
      </c>
      <c r="I970" t="s">
        <v>484</v>
      </c>
      <c r="J970" s="24" t="s">
        <v>203</v>
      </c>
      <c r="K970" t="s">
        <v>236</v>
      </c>
    </row>
    <row r="971" spans="1:12">
      <c r="A971" s="7" t="s">
        <v>50</v>
      </c>
      <c r="B971">
        <v>2025</v>
      </c>
      <c r="C971" t="s">
        <v>56</v>
      </c>
      <c r="D971" s="31" t="s">
        <v>235</v>
      </c>
      <c r="E971" s="3">
        <v>0.13031914893617022</v>
      </c>
      <c r="F971" t="s">
        <v>82</v>
      </c>
      <c r="G971">
        <v>49</v>
      </c>
      <c r="H971" t="s">
        <v>79</v>
      </c>
      <c r="I971" t="s">
        <v>484</v>
      </c>
      <c r="J971" s="24" t="s">
        <v>203</v>
      </c>
      <c r="K971" t="s">
        <v>236</v>
      </c>
    </row>
    <row r="972" spans="1:12">
      <c r="A972" s="7" t="s">
        <v>0</v>
      </c>
      <c r="B972">
        <v>2025</v>
      </c>
      <c r="C972" t="s">
        <v>56</v>
      </c>
      <c r="D972" t="s">
        <v>281</v>
      </c>
      <c r="E972" s="46">
        <v>1.9E-2</v>
      </c>
      <c r="F972" t="s">
        <v>81</v>
      </c>
      <c r="G972">
        <v>14</v>
      </c>
      <c r="H972" t="s">
        <v>79</v>
      </c>
      <c r="I972" t="s">
        <v>459</v>
      </c>
      <c r="J972" s="24" t="s">
        <v>203</v>
      </c>
      <c r="K972" t="s">
        <v>280</v>
      </c>
      <c r="L972" s="24" t="s">
        <v>257</v>
      </c>
    </row>
    <row r="973" spans="1:12">
      <c r="A973" s="7" t="s">
        <v>1</v>
      </c>
      <c r="B973">
        <v>2025</v>
      </c>
      <c r="C973" t="s">
        <v>56</v>
      </c>
      <c r="D973" t="s">
        <v>281</v>
      </c>
      <c r="E973" s="46">
        <v>2.8999999999999998E-2</v>
      </c>
      <c r="F973" t="s">
        <v>81</v>
      </c>
      <c r="G973">
        <v>48</v>
      </c>
      <c r="H973" t="s">
        <v>79</v>
      </c>
      <c r="I973" t="s">
        <v>459</v>
      </c>
      <c r="J973" s="24" t="s">
        <v>203</v>
      </c>
      <c r="K973" t="s">
        <v>280</v>
      </c>
      <c r="L973" s="24" t="s">
        <v>257</v>
      </c>
    </row>
    <row r="974" spans="1:12">
      <c r="A974" s="7" t="s">
        <v>2</v>
      </c>
      <c r="B974">
        <v>2025</v>
      </c>
      <c r="C974" t="s">
        <v>56</v>
      </c>
      <c r="D974" t="s">
        <v>281</v>
      </c>
      <c r="E974" s="46">
        <v>2.2000000000000002E-2</v>
      </c>
      <c r="F974" t="s">
        <v>81</v>
      </c>
      <c r="G974">
        <v>32</v>
      </c>
      <c r="H974" t="s">
        <v>79</v>
      </c>
      <c r="I974" t="s">
        <v>459</v>
      </c>
      <c r="J974" s="24" t="s">
        <v>203</v>
      </c>
      <c r="K974" t="s">
        <v>280</v>
      </c>
      <c r="L974" s="24" t="s">
        <v>257</v>
      </c>
    </row>
    <row r="975" spans="1:12">
      <c r="A975" s="7" t="s">
        <v>3</v>
      </c>
      <c r="B975">
        <v>2025</v>
      </c>
      <c r="C975" t="s">
        <v>56</v>
      </c>
      <c r="D975" t="s">
        <v>281</v>
      </c>
      <c r="E975" s="46">
        <v>1.8000000000000002E-2</v>
      </c>
      <c r="F975" t="s">
        <v>81</v>
      </c>
      <c r="G975">
        <v>8</v>
      </c>
      <c r="H975" t="s">
        <v>79</v>
      </c>
      <c r="I975" t="s">
        <v>459</v>
      </c>
      <c r="J975" s="24" t="s">
        <v>203</v>
      </c>
      <c r="K975" t="s">
        <v>280</v>
      </c>
      <c r="L975" s="24" t="s">
        <v>257</v>
      </c>
    </row>
    <row r="976" spans="1:12">
      <c r="A976" s="7" t="s">
        <v>4</v>
      </c>
      <c r="B976">
        <v>2025</v>
      </c>
      <c r="C976" t="s">
        <v>56</v>
      </c>
      <c r="D976" t="s">
        <v>281</v>
      </c>
      <c r="E976" s="46">
        <v>1.8000000000000002E-2</v>
      </c>
      <c r="F976" t="s">
        <v>81</v>
      </c>
      <c r="G976">
        <v>8</v>
      </c>
      <c r="H976" t="s">
        <v>79</v>
      </c>
      <c r="I976" t="s">
        <v>459</v>
      </c>
      <c r="J976" s="24" t="s">
        <v>203</v>
      </c>
      <c r="K976" t="s">
        <v>280</v>
      </c>
      <c r="L976" s="24" t="s">
        <v>257</v>
      </c>
    </row>
    <row r="977" spans="1:12">
      <c r="A977" s="7" t="s">
        <v>5</v>
      </c>
      <c r="B977">
        <v>2025</v>
      </c>
      <c r="C977" t="s">
        <v>56</v>
      </c>
      <c r="D977" t="s">
        <v>281</v>
      </c>
      <c r="E977" s="46">
        <v>2.4E-2</v>
      </c>
      <c r="F977" t="s">
        <v>81</v>
      </c>
      <c r="G977">
        <v>43</v>
      </c>
      <c r="H977" t="s">
        <v>79</v>
      </c>
      <c r="I977" t="s">
        <v>459</v>
      </c>
      <c r="J977" s="24" t="s">
        <v>203</v>
      </c>
      <c r="K977" t="s">
        <v>280</v>
      </c>
      <c r="L977" s="24" t="s">
        <v>257</v>
      </c>
    </row>
    <row r="978" spans="1:12">
      <c r="A978" s="7" t="s">
        <v>6</v>
      </c>
      <c r="B978">
        <v>2025</v>
      </c>
      <c r="C978" t="s">
        <v>56</v>
      </c>
      <c r="D978" t="s">
        <v>281</v>
      </c>
      <c r="E978" s="46">
        <v>1.3000000000000001E-2</v>
      </c>
      <c r="F978" t="s">
        <v>81</v>
      </c>
      <c r="G978">
        <v>1</v>
      </c>
      <c r="H978" t="s">
        <v>79</v>
      </c>
      <c r="I978" t="s">
        <v>459</v>
      </c>
      <c r="J978" s="24" t="s">
        <v>203</v>
      </c>
      <c r="K978" t="s">
        <v>280</v>
      </c>
      <c r="L978" s="24" t="s">
        <v>257</v>
      </c>
    </row>
    <row r="979" spans="1:12">
      <c r="A979" s="7" t="s">
        <v>7</v>
      </c>
      <c r="B979">
        <v>2025</v>
      </c>
      <c r="C979" t="s">
        <v>56</v>
      </c>
      <c r="D979" t="s">
        <v>281</v>
      </c>
      <c r="E979" s="46">
        <v>2.4E-2</v>
      </c>
      <c r="F979" t="s">
        <v>81</v>
      </c>
      <c r="G979">
        <v>43</v>
      </c>
      <c r="H979" t="s">
        <v>79</v>
      </c>
      <c r="I979" t="s">
        <v>459</v>
      </c>
      <c r="J979" s="24" t="s">
        <v>203</v>
      </c>
      <c r="K979" t="s">
        <v>280</v>
      </c>
      <c r="L979" s="24" t="s">
        <v>257</v>
      </c>
    </row>
    <row r="980" spans="1:12">
      <c r="A980" s="7" t="s">
        <v>8</v>
      </c>
      <c r="B980">
        <v>2025</v>
      </c>
      <c r="C980" t="s">
        <v>56</v>
      </c>
      <c r="D980" t="s">
        <v>281</v>
      </c>
      <c r="E980" s="46">
        <v>1.3000000000000001E-2</v>
      </c>
      <c r="F980" t="s">
        <v>81</v>
      </c>
      <c r="G980">
        <v>1</v>
      </c>
      <c r="H980" t="s">
        <v>79</v>
      </c>
      <c r="I980" t="s">
        <v>459</v>
      </c>
      <c r="J980" s="24" t="s">
        <v>203</v>
      </c>
      <c r="K980" t="s">
        <v>280</v>
      </c>
      <c r="L980" s="24" t="s">
        <v>257</v>
      </c>
    </row>
    <row r="981" spans="1:12">
      <c r="A981" s="7" t="s">
        <v>9</v>
      </c>
      <c r="B981">
        <v>2025</v>
      </c>
      <c r="C981" t="s">
        <v>56</v>
      </c>
      <c r="D981" t="s">
        <v>281</v>
      </c>
      <c r="E981" s="46">
        <v>2.2000000000000002E-2</v>
      </c>
      <c r="F981" t="s">
        <v>81</v>
      </c>
      <c r="G981">
        <v>32</v>
      </c>
      <c r="H981" t="s">
        <v>79</v>
      </c>
      <c r="I981" t="s">
        <v>459</v>
      </c>
      <c r="J981" s="24" t="s">
        <v>203</v>
      </c>
      <c r="K981" t="s">
        <v>280</v>
      </c>
      <c r="L981" s="24" t="s">
        <v>257</v>
      </c>
    </row>
    <row r="982" spans="1:12">
      <c r="A982" s="7" t="s">
        <v>10</v>
      </c>
      <c r="B982">
        <v>2025</v>
      </c>
      <c r="C982" t="s">
        <v>56</v>
      </c>
      <c r="D982" t="s">
        <v>281</v>
      </c>
      <c r="E982" s="46">
        <v>1.8000000000000002E-2</v>
      </c>
      <c r="F982" t="s">
        <v>81</v>
      </c>
      <c r="G982">
        <v>8</v>
      </c>
      <c r="H982" t="s">
        <v>79</v>
      </c>
      <c r="I982" t="s">
        <v>459</v>
      </c>
      <c r="J982" s="24" t="s">
        <v>203</v>
      </c>
      <c r="K982" t="s">
        <v>280</v>
      </c>
      <c r="L982" s="24" t="s">
        <v>257</v>
      </c>
    </row>
    <row r="983" spans="1:12">
      <c r="A983" s="7" t="s">
        <v>11</v>
      </c>
      <c r="B983">
        <v>2025</v>
      </c>
      <c r="C983" t="s">
        <v>56</v>
      </c>
      <c r="D983" t="s">
        <v>281</v>
      </c>
      <c r="E983" s="46">
        <v>0.02</v>
      </c>
      <c r="F983" t="s">
        <v>81</v>
      </c>
      <c r="G983">
        <v>22</v>
      </c>
      <c r="H983" t="s">
        <v>79</v>
      </c>
      <c r="I983" t="s">
        <v>459</v>
      </c>
      <c r="J983" s="24" t="s">
        <v>203</v>
      </c>
      <c r="K983" t="s">
        <v>280</v>
      </c>
      <c r="L983" s="24" t="s">
        <v>257</v>
      </c>
    </row>
    <row r="984" spans="1:12">
      <c r="A984" s="7" t="s">
        <v>12</v>
      </c>
      <c r="B984">
        <v>2025</v>
      </c>
      <c r="C984" t="s">
        <v>56</v>
      </c>
      <c r="D984" t="s">
        <v>281</v>
      </c>
      <c r="E984" s="46">
        <v>3.7000000000000005E-2</v>
      </c>
      <c r="F984" t="s">
        <v>81</v>
      </c>
      <c r="G984">
        <v>51</v>
      </c>
      <c r="H984" t="s">
        <v>79</v>
      </c>
      <c r="I984" t="s">
        <v>459</v>
      </c>
      <c r="J984" s="24" t="s">
        <v>203</v>
      </c>
      <c r="K984" t="s">
        <v>280</v>
      </c>
      <c r="L984" s="24" t="s">
        <v>257</v>
      </c>
    </row>
    <row r="985" spans="1:12">
      <c r="A985" s="7" t="s">
        <v>13</v>
      </c>
      <c r="B985">
        <v>2025</v>
      </c>
      <c r="C985" t="s">
        <v>56</v>
      </c>
      <c r="D985" t="s">
        <v>281</v>
      </c>
      <c r="E985" s="46">
        <v>0.02</v>
      </c>
      <c r="F985" t="s">
        <v>81</v>
      </c>
      <c r="G985">
        <v>22</v>
      </c>
      <c r="H985" t="s">
        <v>79</v>
      </c>
      <c r="I985" t="s">
        <v>459</v>
      </c>
      <c r="J985" s="24" t="s">
        <v>203</v>
      </c>
      <c r="K985" t="s">
        <v>280</v>
      </c>
      <c r="L985" s="24" t="s">
        <v>257</v>
      </c>
    </row>
    <row r="986" spans="1:12">
      <c r="A986" s="7" t="s">
        <v>14</v>
      </c>
      <c r="B986">
        <v>2025</v>
      </c>
      <c r="C986" t="s">
        <v>56</v>
      </c>
      <c r="D986" t="s">
        <v>281</v>
      </c>
      <c r="E986" s="46">
        <v>2.3E-2</v>
      </c>
      <c r="F986" t="s">
        <v>81</v>
      </c>
      <c r="G986">
        <v>39</v>
      </c>
      <c r="H986" t="s">
        <v>79</v>
      </c>
      <c r="I986" t="s">
        <v>459</v>
      </c>
      <c r="J986" s="24" t="s">
        <v>203</v>
      </c>
      <c r="K986" t="s">
        <v>280</v>
      </c>
      <c r="L986" s="24" t="s">
        <v>257</v>
      </c>
    </row>
    <row r="987" spans="1:12">
      <c r="A987" s="7" t="s">
        <v>15</v>
      </c>
      <c r="B987">
        <v>2025</v>
      </c>
      <c r="C987" t="s">
        <v>56</v>
      </c>
      <c r="D987" t="s">
        <v>281</v>
      </c>
      <c r="E987" s="46">
        <v>2.3E-2</v>
      </c>
      <c r="F987" t="s">
        <v>81</v>
      </c>
      <c r="G987">
        <v>39</v>
      </c>
      <c r="H987" t="s">
        <v>79</v>
      </c>
      <c r="I987" t="s">
        <v>459</v>
      </c>
      <c r="J987" s="24" t="s">
        <v>203</v>
      </c>
      <c r="K987" t="s">
        <v>280</v>
      </c>
      <c r="L987" s="24" t="s">
        <v>257</v>
      </c>
    </row>
    <row r="988" spans="1:12">
      <c r="A988" s="7" t="s">
        <v>16</v>
      </c>
      <c r="B988">
        <v>2025</v>
      </c>
      <c r="C988" t="s">
        <v>56</v>
      </c>
      <c r="D988" t="s">
        <v>281</v>
      </c>
      <c r="E988" s="46">
        <v>0.02</v>
      </c>
      <c r="F988" t="s">
        <v>81</v>
      </c>
      <c r="G988">
        <v>22</v>
      </c>
      <c r="H988" t="s">
        <v>79</v>
      </c>
      <c r="I988" t="s">
        <v>459</v>
      </c>
      <c r="J988" s="24" t="s">
        <v>203</v>
      </c>
      <c r="K988" t="s">
        <v>280</v>
      </c>
      <c r="L988" s="24" t="s">
        <v>257</v>
      </c>
    </row>
    <row r="989" spans="1:12">
      <c r="A989" s="7" t="s">
        <v>17</v>
      </c>
      <c r="B989">
        <v>2025</v>
      </c>
      <c r="C989" t="s">
        <v>56</v>
      </c>
      <c r="D989" t="s">
        <v>281</v>
      </c>
      <c r="E989" s="46">
        <v>0.02</v>
      </c>
      <c r="F989" t="s">
        <v>81</v>
      </c>
      <c r="G989">
        <v>22</v>
      </c>
      <c r="H989" t="s">
        <v>79</v>
      </c>
      <c r="I989" t="s">
        <v>459</v>
      </c>
      <c r="J989" s="24" t="s">
        <v>203</v>
      </c>
      <c r="K989" t="s">
        <v>280</v>
      </c>
      <c r="L989" s="24" t="s">
        <v>257</v>
      </c>
    </row>
    <row r="990" spans="1:12">
      <c r="A990" s="7" t="s">
        <v>18</v>
      </c>
      <c r="B990">
        <v>2025</v>
      </c>
      <c r="C990" t="s">
        <v>56</v>
      </c>
      <c r="D990" t="s">
        <v>281</v>
      </c>
      <c r="E990" s="46">
        <v>2.1000000000000001E-2</v>
      </c>
      <c r="F990" t="s">
        <v>81</v>
      </c>
      <c r="G990">
        <v>29</v>
      </c>
      <c r="H990" t="s">
        <v>79</v>
      </c>
      <c r="I990" t="s">
        <v>459</v>
      </c>
      <c r="J990" s="24" t="s">
        <v>203</v>
      </c>
      <c r="K990" t="s">
        <v>280</v>
      </c>
      <c r="L990" s="24" t="s">
        <v>257</v>
      </c>
    </row>
    <row r="991" spans="1:12">
      <c r="A991" s="7" t="s">
        <v>19</v>
      </c>
      <c r="B991">
        <v>2025</v>
      </c>
      <c r="C991" t="s">
        <v>56</v>
      </c>
      <c r="D991" t="s">
        <v>281</v>
      </c>
      <c r="E991" s="46">
        <v>1.8000000000000002E-2</v>
      </c>
      <c r="F991" t="s">
        <v>81</v>
      </c>
      <c r="G991">
        <v>8</v>
      </c>
      <c r="H991" t="s">
        <v>79</v>
      </c>
      <c r="I991" t="s">
        <v>459</v>
      </c>
      <c r="J991" s="24" t="s">
        <v>203</v>
      </c>
      <c r="K991" t="s">
        <v>280</v>
      </c>
      <c r="L991" s="24" t="s">
        <v>257</v>
      </c>
    </row>
    <row r="992" spans="1:12">
      <c r="A992" s="7" t="s">
        <v>20</v>
      </c>
      <c r="B992">
        <v>2025</v>
      </c>
      <c r="C992" t="s">
        <v>56</v>
      </c>
      <c r="D992" t="s">
        <v>281</v>
      </c>
      <c r="E992" s="46">
        <v>1.9E-2</v>
      </c>
      <c r="F992" t="s">
        <v>81</v>
      </c>
      <c r="G992">
        <v>14</v>
      </c>
      <c r="H992" t="s">
        <v>79</v>
      </c>
      <c r="I992" t="s">
        <v>459</v>
      </c>
      <c r="J992" s="24" t="s">
        <v>203</v>
      </c>
      <c r="K992" t="s">
        <v>280</v>
      </c>
      <c r="L992" s="24" t="s">
        <v>257</v>
      </c>
    </row>
    <row r="993" spans="1:12">
      <c r="A993" s="7" t="s">
        <v>21</v>
      </c>
      <c r="B993">
        <v>2025</v>
      </c>
      <c r="C993" t="s">
        <v>56</v>
      </c>
      <c r="D993" t="s">
        <v>281</v>
      </c>
      <c r="E993" s="46">
        <v>1.3000000000000001E-2</v>
      </c>
      <c r="F993" t="s">
        <v>81</v>
      </c>
      <c r="G993">
        <v>1</v>
      </c>
      <c r="H993" t="s">
        <v>79</v>
      </c>
      <c r="I993" t="s">
        <v>459</v>
      </c>
      <c r="J993" s="24" t="s">
        <v>203</v>
      </c>
      <c r="K993" t="s">
        <v>280</v>
      </c>
      <c r="L993" s="24" t="s">
        <v>257</v>
      </c>
    </row>
    <row r="994" spans="1:12">
      <c r="A994" s="7" t="s">
        <v>22</v>
      </c>
      <c r="B994">
        <v>2025</v>
      </c>
      <c r="C994" t="s">
        <v>56</v>
      </c>
      <c r="D994" t="s">
        <v>281</v>
      </c>
      <c r="E994" s="46">
        <v>1.9E-2</v>
      </c>
      <c r="F994" t="s">
        <v>81</v>
      </c>
      <c r="G994">
        <v>14</v>
      </c>
      <c r="H994" t="s">
        <v>79</v>
      </c>
      <c r="I994" t="s">
        <v>459</v>
      </c>
      <c r="J994" s="24" t="s">
        <v>203</v>
      </c>
      <c r="K994" t="s">
        <v>280</v>
      </c>
      <c r="L994" s="24" t="s">
        <v>257</v>
      </c>
    </row>
    <row r="995" spans="1:12">
      <c r="A995" s="7" t="s">
        <v>23</v>
      </c>
      <c r="B995">
        <v>2025</v>
      </c>
      <c r="C995" t="s">
        <v>56</v>
      </c>
      <c r="D995" t="s">
        <v>281</v>
      </c>
      <c r="E995" s="319">
        <v>0.02</v>
      </c>
      <c r="F995" t="s">
        <v>81</v>
      </c>
      <c r="G995">
        <v>22</v>
      </c>
      <c r="H995" t="s">
        <v>79</v>
      </c>
      <c r="I995" t="s">
        <v>459</v>
      </c>
      <c r="J995" s="24" t="s">
        <v>203</v>
      </c>
      <c r="K995" t="s">
        <v>280</v>
      </c>
      <c r="L995" s="24" t="s">
        <v>257</v>
      </c>
    </row>
    <row r="996" spans="1:12">
      <c r="A996" s="7" t="s">
        <v>24</v>
      </c>
      <c r="B996">
        <v>2025</v>
      </c>
      <c r="C996" t="s">
        <v>56</v>
      </c>
      <c r="D996" t="s">
        <v>281</v>
      </c>
      <c r="E996" s="46">
        <v>1.9E-2</v>
      </c>
      <c r="F996" t="s">
        <v>81</v>
      </c>
      <c r="G996">
        <v>14</v>
      </c>
      <c r="H996" t="s">
        <v>79</v>
      </c>
      <c r="I996" t="s">
        <v>459</v>
      </c>
      <c r="J996" s="24" t="s">
        <v>203</v>
      </c>
      <c r="K996" t="s">
        <v>280</v>
      </c>
      <c r="L996" s="24" t="s">
        <v>257</v>
      </c>
    </row>
    <row r="997" spans="1:12">
      <c r="A997" s="7" t="s">
        <v>25</v>
      </c>
      <c r="B997">
        <v>2025</v>
      </c>
      <c r="C997" t="s">
        <v>56</v>
      </c>
      <c r="D997" t="s">
        <v>281</v>
      </c>
      <c r="E997" s="46">
        <v>1.8000000000000002E-2</v>
      </c>
      <c r="F997" t="s">
        <v>81</v>
      </c>
      <c r="G997">
        <v>8</v>
      </c>
      <c r="H997" t="s">
        <v>79</v>
      </c>
      <c r="I997" t="s">
        <v>459</v>
      </c>
      <c r="J997" s="24" t="s">
        <v>203</v>
      </c>
      <c r="K997" t="s">
        <v>280</v>
      </c>
      <c r="L997" s="24" t="s">
        <v>257</v>
      </c>
    </row>
    <row r="998" spans="1:12">
      <c r="A998" s="7" t="s">
        <v>26</v>
      </c>
      <c r="B998">
        <v>2025</v>
      </c>
      <c r="C998" t="s">
        <v>56</v>
      </c>
      <c r="D998" t="s">
        <v>281</v>
      </c>
      <c r="E998" s="46">
        <v>0.03</v>
      </c>
      <c r="F998" t="s">
        <v>81</v>
      </c>
      <c r="G998">
        <v>49</v>
      </c>
      <c r="H998" t="s">
        <v>79</v>
      </c>
      <c r="I998" t="s">
        <v>459</v>
      </c>
      <c r="J998" s="24" t="s">
        <v>203</v>
      </c>
      <c r="K998" t="s">
        <v>280</v>
      </c>
      <c r="L998" s="24" t="s">
        <v>257</v>
      </c>
    </row>
    <row r="999" spans="1:12">
      <c r="A999" s="7" t="s">
        <v>27</v>
      </c>
      <c r="B999">
        <v>2025</v>
      </c>
      <c r="C999" t="s">
        <v>56</v>
      </c>
      <c r="D999" t="s">
        <v>281</v>
      </c>
      <c r="E999" s="46">
        <v>2.1000000000000001E-2</v>
      </c>
      <c r="F999" t="s">
        <v>81</v>
      </c>
      <c r="G999">
        <v>29</v>
      </c>
      <c r="H999" t="s">
        <v>79</v>
      </c>
      <c r="I999" t="s">
        <v>459</v>
      </c>
      <c r="J999" s="24" t="s">
        <v>203</v>
      </c>
      <c r="K999" t="s">
        <v>280</v>
      </c>
      <c r="L999" s="24" t="s">
        <v>257</v>
      </c>
    </row>
    <row r="1000" spans="1:12">
      <c r="A1000" s="7" t="s">
        <v>28</v>
      </c>
      <c r="B1000">
        <v>2025</v>
      </c>
      <c r="C1000" t="s">
        <v>56</v>
      </c>
      <c r="D1000" t="s">
        <v>281</v>
      </c>
      <c r="E1000" s="46">
        <v>2.2000000000000002E-2</v>
      </c>
      <c r="F1000" t="s">
        <v>81</v>
      </c>
      <c r="G1000">
        <v>32</v>
      </c>
      <c r="H1000" t="s">
        <v>79</v>
      </c>
      <c r="I1000" t="s">
        <v>459</v>
      </c>
      <c r="J1000" s="24" t="s">
        <v>203</v>
      </c>
      <c r="K1000" t="s">
        <v>280</v>
      </c>
      <c r="L1000" s="24" t="s">
        <v>257</v>
      </c>
    </row>
    <row r="1001" spans="1:12">
      <c r="A1001" s="7" t="s">
        <v>29</v>
      </c>
      <c r="B1001">
        <v>2025</v>
      </c>
      <c r="C1001" t="s">
        <v>56</v>
      </c>
      <c r="D1001" t="s">
        <v>281</v>
      </c>
      <c r="E1001" s="46">
        <v>0.02</v>
      </c>
      <c r="F1001" t="s">
        <v>81</v>
      </c>
      <c r="G1001">
        <v>22</v>
      </c>
      <c r="H1001" t="s">
        <v>79</v>
      </c>
      <c r="I1001" t="s">
        <v>459</v>
      </c>
      <c r="J1001" s="24" t="s">
        <v>203</v>
      </c>
      <c r="K1001" t="s">
        <v>280</v>
      </c>
      <c r="L1001" s="24" t="s">
        <v>257</v>
      </c>
    </row>
    <row r="1002" spans="1:12">
      <c r="A1002" s="7" t="s">
        <v>30</v>
      </c>
      <c r="B1002">
        <v>2025</v>
      </c>
      <c r="C1002" t="s">
        <v>56</v>
      </c>
      <c r="D1002" t="s">
        <v>281</v>
      </c>
      <c r="E1002" s="46">
        <v>1.6E-2</v>
      </c>
      <c r="F1002" t="s">
        <v>81</v>
      </c>
      <c r="G1002">
        <v>5</v>
      </c>
      <c r="H1002" t="s">
        <v>79</v>
      </c>
      <c r="I1002" t="s">
        <v>459</v>
      </c>
      <c r="J1002" s="24" t="s">
        <v>203</v>
      </c>
      <c r="K1002" t="s">
        <v>280</v>
      </c>
      <c r="L1002" s="24" t="s">
        <v>257</v>
      </c>
    </row>
    <row r="1003" spans="1:12">
      <c r="A1003" s="7" t="s">
        <v>31</v>
      </c>
      <c r="B1003">
        <v>2025</v>
      </c>
      <c r="C1003" t="s">
        <v>56</v>
      </c>
      <c r="D1003" t="s">
        <v>281</v>
      </c>
      <c r="E1003" s="46">
        <v>2.2000000000000002E-2</v>
      </c>
      <c r="F1003" t="s">
        <v>81</v>
      </c>
      <c r="G1003">
        <v>32</v>
      </c>
      <c r="H1003" t="s">
        <v>79</v>
      </c>
      <c r="I1003" t="s">
        <v>459</v>
      </c>
      <c r="J1003" s="24" t="s">
        <v>203</v>
      </c>
      <c r="K1003" t="s">
        <v>280</v>
      </c>
      <c r="L1003" s="24" t="s">
        <v>257</v>
      </c>
    </row>
    <row r="1004" spans="1:12">
      <c r="A1004" s="7" t="s">
        <v>32</v>
      </c>
      <c r="B1004">
        <v>2025</v>
      </c>
      <c r="C1004" t="s">
        <v>56</v>
      </c>
      <c r="D1004" t="s">
        <v>281</v>
      </c>
      <c r="E1004" s="46">
        <v>1.7000000000000001E-2</v>
      </c>
      <c r="F1004" t="s">
        <v>81</v>
      </c>
      <c r="G1004">
        <v>6</v>
      </c>
      <c r="H1004" t="s">
        <v>79</v>
      </c>
      <c r="I1004" t="s">
        <v>459</v>
      </c>
      <c r="J1004" s="24" t="s">
        <v>203</v>
      </c>
      <c r="K1004" t="s">
        <v>280</v>
      </c>
      <c r="L1004" s="24" t="s">
        <v>257</v>
      </c>
    </row>
    <row r="1005" spans="1:12">
      <c r="A1005" s="7" t="s">
        <v>33</v>
      </c>
      <c r="B1005">
        <v>2025</v>
      </c>
      <c r="C1005" t="s">
        <v>56</v>
      </c>
      <c r="D1005" t="s">
        <v>281</v>
      </c>
      <c r="E1005" s="46">
        <v>2.6000000000000002E-2</v>
      </c>
      <c r="F1005" t="s">
        <v>81</v>
      </c>
      <c r="G1005">
        <v>47</v>
      </c>
      <c r="H1005" t="s">
        <v>79</v>
      </c>
      <c r="I1005" t="s">
        <v>459</v>
      </c>
      <c r="J1005" s="24" t="s">
        <v>203</v>
      </c>
      <c r="K1005" t="s">
        <v>280</v>
      </c>
      <c r="L1005" s="24" t="s">
        <v>257</v>
      </c>
    </row>
    <row r="1006" spans="1:12">
      <c r="A1006" s="7" t="s">
        <v>34</v>
      </c>
      <c r="B1006">
        <v>2025</v>
      </c>
      <c r="C1006" t="s">
        <v>56</v>
      </c>
      <c r="D1006" t="s">
        <v>281</v>
      </c>
      <c r="E1006" s="46">
        <v>2.2000000000000002E-2</v>
      </c>
      <c r="F1006" t="s">
        <v>81</v>
      </c>
      <c r="G1006">
        <v>32</v>
      </c>
      <c r="H1006" t="s">
        <v>79</v>
      </c>
      <c r="I1006" t="s">
        <v>459</v>
      </c>
      <c r="J1006" s="24" t="s">
        <v>203</v>
      </c>
      <c r="K1006" t="s">
        <v>280</v>
      </c>
      <c r="L1006" s="24" t="s">
        <v>257</v>
      </c>
    </row>
    <row r="1007" spans="1:12">
      <c r="A1007" s="7" t="s">
        <v>35</v>
      </c>
      <c r="B1007">
        <v>2025</v>
      </c>
      <c r="C1007" t="s">
        <v>56</v>
      </c>
      <c r="D1007" t="s">
        <v>281</v>
      </c>
      <c r="E1007" s="46">
        <v>1.9E-2</v>
      </c>
      <c r="F1007" t="s">
        <v>81</v>
      </c>
      <c r="G1007">
        <v>14</v>
      </c>
      <c r="H1007" t="s">
        <v>79</v>
      </c>
      <c r="I1007" t="s">
        <v>459</v>
      </c>
      <c r="J1007" s="24" t="s">
        <v>203</v>
      </c>
      <c r="K1007" t="s">
        <v>280</v>
      </c>
      <c r="L1007" s="24" t="s">
        <v>257</v>
      </c>
    </row>
    <row r="1008" spans="1:12">
      <c r="A1008" s="7" t="s">
        <v>36</v>
      </c>
      <c r="B1008">
        <v>2025</v>
      </c>
      <c r="C1008" t="s">
        <v>56</v>
      </c>
      <c r="D1008" t="s">
        <v>281</v>
      </c>
      <c r="E1008" s="46">
        <v>0.02</v>
      </c>
      <c r="F1008" t="s">
        <v>81</v>
      </c>
      <c r="G1008">
        <v>22</v>
      </c>
      <c r="H1008" t="s">
        <v>79</v>
      </c>
      <c r="I1008" t="s">
        <v>459</v>
      </c>
      <c r="J1008" s="24" t="s">
        <v>203</v>
      </c>
      <c r="K1008" t="s">
        <v>280</v>
      </c>
      <c r="L1008" s="24" t="s">
        <v>257</v>
      </c>
    </row>
    <row r="1009" spans="1:12">
      <c r="A1009" s="7" t="s">
        <v>37</v>
      </c>
      <c r="B1009">
        <v>2025</v>
      </c>
      <c r="C1009" t="s">
        <v>56</v>
      </c>
      <c r="D1009" t="s">
        <v>281</v>
      </c>
      <c r="E1009" s="46">
        <v>2.3E-2</v>
      </c>
      <c r="F1009" t="s">
        <v>81</v>
      </c>
      <c r="G1009">
        <v>39</v>
      </c>
      <c r="H1009" t="s">
        <v>79</v>
      </c>
      <c r="I1009" t="s">
        <v>459</v>
      </c>
      <c r="J1009" s="24" t="s">
        <v>203</v>
      </c>
      <c r="K1009" t="s">
        <v>280</v>
      </c>
      <c r="L1009" s="24" t="s">
        <v>257</v>
      </c>
    </row>
    <row r="1010" spans="1:12">
      <c r="A1010" s="7" t="s">
        <v>38</v>
      </c>
      <c r="B1010">
        <v>2025</v>
      </c>
      <c r="C1010" t="s">
        <v>56</v>
      </c>
      <c r="D1010" t="s">
        <v>281</v>
      </c>
      <c r="E1010" s="46">
        <v>1.4999999999999999E-2</v>
      </c>
      <c r="F1010" t="s">
        <v>81</v>
      </c>
      <c r="G1010">
        <v>4</v>
      </c>
      <c r="H1010" t="s">
        <v>79</v>
      </c>
      <c r="I1010" t="s">
        <v>459</v>
      </c>
      <c r="J1010" s="24" t="s">
        <v>203</v>
      </c>
      <c r="K1010" t="s">
        <v>280</v>
      </c>
      <c r="L1010" s="24" t="s">
        <v>257</v>
      </c>
    </row>
    <row r="1011" spans="1:12">
      <c r="A1011" s="7" t="s">
        <v>39</v>
      </c>
      <c r="B1011">
        <v>2025</v>
      </c>
      <c r="C1011" t="s">
        <v>56</v>
      </c>
      <c r="D1011" t="s">
        <v>281</v>
      </c>
      <c r="E1011" s="46">
        <v>1.9E-2</v>
      </c>
      <c r="F1011" t="s">
        <v>81</v>
      </c>
      <c r="G1011">
        <v>14</v>
      </c>
      <c r="H1011" t="s">
        <v>79</v>
      </c>
      <c r="I1011" t="s">
        <v>459</v>
      </c>
      <c r="J1011" s="24" t="s">
        <v>203</v>
      </c>
      <c r="K1011" t="s">
        <v>280</v>
      </c>
      <c r="L1011" s="24" t="s">
        <v>257</v>
      </c>
    </row>
    <row r="1012" spans="1:12">
      <c r="A1012" s="7" t="s">
        <v>40</v>
      </c>
      <c r="B1012">
        <v>2025</v>
      </c>
      <c r="C1012" t="s">
        <v>56</v>
      </c>
      <c r="D1012" t="s">
        <v>281</v>
      </c>
      <c r="E1012" s="46">
        <v>2.4E-2</v>
      </c>
      <c r="F1012" t="s">
        <v>81</v>
      </c>
      <c r="G1012">
        <v>43</v>
      </c>
      <c r="H1012" t="s">
        <v>79</v>
      </c>
      <c r="I1012" t="s">
        <v>459</v>
      </c>
      <c r="J1012" s="24" t="s">
        <v>203</v>
      </c>
      <c r="K1012" t="s">
        <v>280</v>
      </c>
      <c r="L1012" s="24" t="s">
        <v>257</v>
      </c>
    </row>
    <row r="1013" spans="1:12">
      <c r="A1013" s="7" t="s">
        <v>41</v>
      </c>
      <c r="B1013">
        <v>2025</v>
      </c>
      <c r="C1013" t="s">
        <v>56</v>
      </c>
      <c r="D1013" t="s">
        <v>281</v>
      </c>
      <c r="E1013" s="46">
        <v>2.1000000000000001E-2</v>
      </c>
      <c r="F1013" t="s">
        <v>81</v>
      </c>
      <c r="G1013">
        <v>29</v>
      </c>
      <c r="H1013" t="s">
        <v>79</v>
      </c>
      <c r="I1013" t="s">
        <v>459</v>
      </c>
      <c r="J1013" s="24" t="s">
        <v>203</v>
      </c>
      <c r="K1013" t="s">
        <v>280</v>
      </c>
      <c r="L1013" s="24" t="s">
        <v>257</v>
      </c>
    </row>
    <row r="1014" spans="1:12">
      <c r="A1014" s="7" t="s">
        <v>42</v>
      </c>
      <c r="B1014">
        <v>2025</v>
      </c>
      <c r="C1014" t="s">
        <v>56</v>
      </c>
      <c r="D1014" t="s">
        <v>281</v>
      </c>
      <c r="E1014" s="46">
        <v>2.2000000000000002E-2</v>
      </c>
      <c r="F1014" t="s">
        <v>81</v>
      </c>
      <c r="G1014">
        <v>32</v>
      </c>
      <c r="H1014" t="s">
        <v>79</v>
      </c>
      <c r="I1014" t="s">
        <v>459</v>
      </c>
      <c r="J1014" s="24" t="s">
        <v>203</v>
      </c>
      <c r="K1014" t="s">
        <v>280</v>
      </c>
      <c r="L1014" s="24" t="s">
        <v>257</v>
      </c>
    </row>
    <row r="1015" spans="1:12">
      <c r="A1015" s="7" t="s">
        <v>43</v>
      </c>
      <c r="B1015">
        <v>2025</v>
      </c>
      <c r="C1015" t="s">
        <v>56</v>
      </c>
      <c r="D1015" t="s">
        <v>281</v>
      </c>
      <c r="E1015" s="46">
        <v>2.5000000000000001E-2</v>
      </c>
      <c r="F1015" t="s">
        <v>81</v>
      </c>
      <c r="G1015">
        <v>46</v>
      </c>
      <c r="H1015" t="s">
        <v>79</v>
      </c>
      <c r="I1015" t="s">
        <v>459</v>
      </c>
      <c r="J1015" s="24" t="s">
        <v>203</v>
      </c>
      <c r="K1015" t="s">
        <v>280</v>
      </c>
      <c r="L1015" s="24" t="s">
        <v>257</v>
      </c>
    </row>
    <row r="1016" spans="1:12">
      <c r="A1016" s="7" t="s">
        <v>44</v>
      </c>
      <c r="B1016">
        <v>2025</v>
      </c>
      <c r="C1016" t="s">
        <v>56</v>
      </c>
      <c r="D1016" t="s">
        <v>281</v>
      </c>
      <c r="E1016" s="46">
        <v>2.3E-2</v>
      </c>
      <c r="F1016" t="s">
        <v>81</v>
      </c>
      <c r="G1016">
        <v>39</v>
      </c>
      <c r="H1016" t="s">
        <v>79</v>
      </c>
      <c r="I1016" t="s">
        <v>459</v>
      </c>
      <c r="J1016" s="24" t="s">
        <v>203</v>
      </c>
      <c r="K1016" t="s">
        <v>280</v>
      </c>
      <c r="L1016" s="24" t="s">
        <v>257</v>
      </c>
    </row>
    <row r="1017" spans="1:12">
      <c r="A1017" s="7" t="s">
        <v>45</v>
      </c>
      <c r="B1017">
        <v>2025</v>
      </c>
      <c r="C1017" t="s">
        <v>56</v>
      </c>
      <c r="D1017" t="s">
        <v>281</v>
      </c>
      <c r="E1017" s="46">
        <v>1.9E-2</v>
      </c>
      <c r="F1017" t="s">
        <v>81</v>
      </c>
      <c r="G1017">
        <v>14</v>
      </c>
      <c r="H1017" t="s">
        <v>79</v>
      </c>
      <c r="I1017" t="s">
        <v>459</v>
      </c>
      <c r="J1017" s="24" t="s">
        <v>203</v>
      </c>
      <c r="K1017" t="s">
        <v>280</v>
      </c>
      <c r="L1017" s="24" t="s">
        <v>257</v>
      </c>
    </row>
    <row r="1018" spans="1:12">
      <c r="A1018" s="7" t="s">
        <v>46</v>
      </c>
      <c r="B1018">
        <v>2025</v>
      </c>
      <c r="C1018" t="s">
        <v>56</v>
      </c>
      <c r="D1018" t="s">
        <v>281</v>
      </c>
      <c r="E1018" s="46">
        <v>1.9E-2</v>
      </c>
      <c r="F1018" t="s">
        <v>81</v>
      </c>
      <c r="G1018">
        <v>14</v>
      </c>
      <c r="H1018" t="s">
        <v>79</v>
      </c>
      <c r="I1018" t="s">
        <v>459</v>
      </c>
      <c r="J1018" s="24" t="s">
        <v>203</v>
      </c>
      <c r="K1018" t="s">
        <v>280</v>
      </c>
      <c r="L1018" s="24" t="s">
        <v>257</v>
      </c>
    </row>
    <row r="1019" spans="1:12">
      <c r="A1019" s="7" t="s">
        <v>47</v>
      </c>
      <c r="B1019">
        <v>2025</v>
      </c>
      <c r="C1019" t="s">
        <v>56</v>
      </c>
      <c r="D1019" t="s">
        <v>281</v>
      </c>
      <c r="E1019" s="46">
        <v>1.7000000000000001E-2</v>
      </c>
      <c r="F1019" t="s">
        <v>81</v>
      </c>
      <c r="G1019">
        <v>6</v>
      </c>
      <c r="H1019" t="s">
        <v>79</v>
      </c>
      <c r="I1019" t="s">
        <v>459</v>
      </c>
      <c r="J1019" s="24" t="s">
        <v>203</v>
      </c>
      <c r="K1019" t="s">
        <v>280</v>
      </c>
      <c r="L1019" s="24" t="s">
        <v>257</v>
      </c>
    </row>
    <row r="1020" spans="1:12">
      <c r="A1020" s="7" t="s">
        <v>48</v>
      </c>
      <c r="B1020">
        <v>2025</v>
      </c>
      <c r="C1020" t="s">
        <v>56</v>
      </c>
      <c r="D1020" t="s">
        <v>281</v>
      </c>
      <c r="E1020" s="46">
        <v>2.2000000000000002E-2</v>
      </c>
      <c r="F1020" t="s">
        <v>81</v>
      </c>
      <c r="G1020">
        <v>32</v>
      </c>
      <c r="H1020" t="s">
        <v>79</v>
      </c>
      <c r="I1020" t="s">
        <v>459</v>
      </c>
      <c r="J1020" s="24" t="s">
        <v>203</v>
      </c>
      <c r="K1020" t="s">
        <v>280</v>
      </c>
      <c r="L1020" s="24" t="s">
        <v>257</v>
      </c>
    </row>
    <row r="1021" spans="1:12">
      <c r="A1021" s="7" t="s">
        <v>49</v>
      </c>
      <c r="B1021">
        <v>2025</v>
      </c>
      <c r="C1021" t="s">
        <v>56</v>
      </c>
      <c r="D1021" t="s">
        <v>281</v>
      </c>
      <c r="E1021" s="46">
        <v>1.8000000000000002E-2</v>
      </c>
      <c r="F1021" t="s">
        <v>81</v>
      </c>
      <c r="G1021">
        <v>8</v>
      </c>
      <c r="H1021" t="s">
        <v>79</v>
      </c>
      <c r="I1021" t="s">
        <v>459</v>
      </c>
      <c r="J1021" s="24" t="s">
        <v>203</v>
      </c>
      <c r="K1021" t="s">
        <v>280</v>
      </c>
      <c r="L1021" s="24" t="s">
        <v>257</v>
      </c>
    </row>
    <row r="1022" spans="1:12">
      <c r="A1022" s="7" t="s">
        <v>50</v>
      </c>
      <c r="B1022">
        <v>2025</v>
      </c>
      <c r="C1022" t="s">
        <v>56</v>
      </c>
      <c r="D1022" t="s">
        <v>281</v>
      </c>
      <c r="E1022" s="46">
        <v>0.03</v>
      </c>
      <c r="F1022" t="s">
        <v>81</v>
      </c>
      <c r="G1022">
        <v>49</v>
      </c>
      <c r="H1022" t="s">
        <v>79</v>
      </c>
      <c r="I1022" t="s">
        <v>459</v>
      </c>
      <c r="J1022" s="24" t="s">
        <v>203</v>
      </c>
      <c r="K1022" t="s">
        <v>280</v>
      </c>
      <c r="L1022" s="24" t="s">
        <v>257</v>
      </c>
    </row>
    <row r="1023" spans="1:12">
      <c r="A1023" s="7" t="s">
        <v>0</v>
      </c>
      <c r="B1023" s="247">
        <v>2022</v>
      </c>
      <c r="C1023" t="s">
        <v>66</v>
      </c>
      <c r="D1023" t="s">
        <v>68</v>
      </c>
      <c r="E1023" s="117">
        <v>12761.08948833779</v>
      </c>
      <c r="F1023" t="s">
        <v>82</v>
      </c>
      <c r="G1023">
        <v>31</v>
      </c>
      <c r="H1023" t="s">
        <v>78</v>
      </c>
      <c r="I1023" t="s">
        <v>276</v>
      </c>
      <c r="J1023" s="24" t="s">
        <v>92</v>
      </c>
      <c r="K1023" t="s">
        <v>431</v>
      </c>
    </row>
    <row r="1024" spans="1:12">
      <c r="A1024" s="7" t="s">
        <v>1</v>
      </c>
      <c r="B1024" s="247">
        <v>2022</v>
      </c>
      <c r="C1024" t="s">
        <v>66</v>
      </c>
      <c r="D1024" t="s">
        <v>68</v>
      </c>
      <c r="E1024" s="118">
        <v>21332.295810969415</v>
      </c>
      <c r="F1024" t="s">
        <v>82</v>
      </c>
      <c r="G1024">
        <v>3</v>
      </c>
      <c r="H1024" t="s">
        <v>78</v>
      </c>
      <c r="I1024" t="s">
        <v>276</v>
      </c>
      <c r="J1024" s="24" t="s">
        <v>92</v>
      </c>
      <c r="K1024" t="s">
        <v>431</v>
      </c>
    </row>
    <row r="1025" spans="1:11">
      <c r="A1025" s="7" t="s">
        <v>2</v>
      </c>
      <c r="B1025" s="247">
        <v>2022</v>
      </c>
      <c r="C1025" t="s">
        <v>66</v>
      </c>
      <c r="D1025" t="s">
        <v>68</v>
      </c>
      <c r="E1025" s="118">
        <v>12073.960842912147</v>
      </c>
      <c r="F1025" t="s">
        <v>82</v>
      </c>
      <c r="G1025">
        <v>39</v>
      </c>
      <c r="H1025" t="s">
        <v>78</v>
      </c>
      <c r="I1025" t="s">
        <v>276</v>
      </c>
      <c r="J1025" s="24" t="s">
        <v>92</v>
      </c>
      <c r="K1025" t="s">
        <v>431</v>
      </c>
    </row>
    <row r="1026" spans="1:11">
      <c r="A1026" s="7" t="s">
        <v>3</v>
      </c>
      <c r="B1026" s="247">
        <v>2022</v>
      </c>
      <c r="C1026" t="s">
        <v>66</v>
      </c>
      <c r="D1026" t="s">
        <v>68</v>
      </c>
      <c r="E1026" s="118">
        <v>12143.726884238102</v>
      </c>
      <c r="F1026" t="s">
        <v>82</v>
      </c>
      <c r="G1026">
        <v>37</v>
      </c>
      <c r="H1026" t="s">
        <v>78</v>
      </c>
      <c r="I1026" t="s">
        <v>276</v>
      </c>
      <c r="J1026" s="24" t="s">
        <v>92</v>
      </c>
      <c r="K1026" t="s">
        <v>431</v>
      </c>
    </row>
    <row r="1027" spans="1:11">
      <c r="A1027" s="7" t="s">
        <v>4</v>
      </c>
      <c r="B1027" s="247">
        <v>2022</v>
      </c>
      <c r="C1027" t="s">
        <v>66</v>
      </c>
      <c r="D1027" t="s">
        <v>68</v>
      </c>
      <c r="E1027" s="118">
        <v>18887.668220973803</v>
      </c>
      <c r="F1027" t="s">
        <v>82</v>
      </c>
      <c r="G1027">
        <v>6</v>
      </c>
      <c r="H1027" t="s">
        <v>78</v>
      </c>
      <c r="I1027" t="s">
        <v>276</v>
      </c>
      <c r="J1027" s="24" t="s">
        <v>92</v>
      </c>
      <c r="K1027" t="s">
        <v>431</v>
      </c>
    </row>
    <row r="1028" spans="1:11">
      <c r="A1028" s="7" t="s">
        <v>5</v>
      </c>
      <c r="B1028" s="247">
        <v>2022</v>
      </c>
      <c r="C1028" t="s">
        <v>66</v>
      </c>
      <c r="D1028" t="s">
        <v>68</v>
      </c>
      <c r="E1028" s="118">
        <v>14205.224293211255</v>
      </c>
      <c r="F1028" t="s">
        <v>82</v>
      </c>
      <c r="G1028">
        <v>22</v>
      </c>
      <c r="H1028" t="s">
        <v>78</v>
      </c>
      <c r="I1028" t="s">
        <v>276</v>
      </c>
      <c r="J1028" s="24" t="s">
        <v>92</v>
      </c>
      <c r="K1028" t="s">
        <v>431</v>
      </c>
    </row>
    <row r="1029" spans="1:11">
      <c r="A1029" s="7" t="s">
        <v>6</v>
      </c>
      <c r="B1029" s="247">
        <v>2022</v>
      </c>
      <c r="C1029" t="s">
        <v>66</v>
      </c>
      <c r="D1029" t="s">
        <v>68</v>
      </c>
      <c r="E1029" s="118">
        <v>14870.573049468963</v>
      </c>
      <c r="F1029" t="s">
        <v>82</v>
      </c>
      <c r="G1029">
        <v>17</v>
      </c>
      <c r="H1029" t="s">
        <v>78</v>
      </c>
      <c r="I1029" t="s">
        <v>276</v>
      </c>
      <c r="J1029" s="24" t="s">
        <v>92</v>
      </c>
      <c r="K1029" t="s">
        <v>431</v>
      </c>
    </row>
    <row r="1030" spans="1:11">
      <c r="A1030" s="7" t="s">
        <v>7</v>
      </c>
      <c r="B1030" s="247">
        <v>2022</v>
      </c>
      <c r="C1030" t="s">
        <v>66</v>
      </c>
      <c r="D1030" t="s">
        <v>68</v>
      </c>
      <c r="E1030" s="118">
        <v>15254.530312308634</v>
      </c>
      <c r="F1030" t="s">
        <v>82</v>
      </c>
      <c r="G1030">
        <v>14</v>
      </c>
      <c r="H1030" t="s">
        <v>78</v>
      </c>
      <c r="I1030" t="s">
        <v>276</v>
      </c>
      <c r="J1030" s="24" t="s">
        <v>92</v>
      </c>
      <c r="K1030" t="s">
        <v>431</v>
      </c>
    </row>
    <row r="1031" spans="1:11">
      <c r="A1031" s="7" t="s">
        <v>8</v>
      </c>
      <c r="B1031" s="247">
        <v>2022</v>
      </c>
      <c r="C1031" t="s">
        <v>66</v>
      </c>
      <c r="D1031" t="s">
        <v>68</v>
      </c>
      <c r="E1031" s="118">
        <v>29636.679596586499</v>
      </c>
      <c r="F1031" t="s">
        <v>82</v>
      </c>
      <c r="G1031">
        <v>1</v>
      </c>
      <c r="H1031" t="s">
        <v>78</v>
      </c>
      <c r="I1031" t="s">
        <v>276</v>
      </c>
      <c r="J1031" s="24" t="s">
        <v>92</v>
      </c>
      <c r="K1031" t="s">
        <v>431</v>
      </c>
    </row>
    <row r="1032" spans="1:11">
      <c r="A1032" s="7" t="s">
        <v>9</v>
      </c>
      <c r="B1032" s="247">
        <v>2022</v>
      </c>
      <c r="C1032" t="s">
        <v>66</v>
      </c>
      <c r="D1032" t="s">
        <v>68</v>
      </c>
      <c r="E1032" s="118">
        <v>10854.692941409457</v>
      </c>
      <c r="F1032" t="s">
        <v>82</v>
      </c>
      <c r="G1032">
        <v>49</v>
      </c>
      <c r="H1032" t="s">
        <v>78</v>
      </c>
      <c r="I1032" t="s">
        <v>276</v>
      </c>
      <c r="J1032" s="24" t="s">
        <v>92</v>
      </c>
      <c r="K1032" t="s">
        <v>431</v>
      </c>
    </row>
    <row r="1033" spans="1:11">
      <c r="A1033" s="7" t="s">
        <v>10</v>
      </c>
      <c r="B1033" s="247">
        <v>2022</v>
      </c>
      <c r="C1033" t="s">
        <v>66</v>
      </c>
      <c r="D1033" t="s">
        <v>68</v>
      </c>
      <c r="E1033" s="118">
        <v>10247.5410053509</v>
      </c>
      <c r="F1033" t="s">
        <v>82</v>
      </c>
      <c r="G1033">
        <v>51</v>
      </c>
      <c r="H1033" t="s">
        <v>78</v>
      </c>
      <c r="I1033" t="s">
        <v>276</v>
      </c>
      <c r="J1033" s="24" t="s">
        <v>92</v>
      </c>
      <c r="K1033" t="s">
        <v>431</v>
      </c>
    </row>
    <row r="1034" spans="1:11">
      <c r="A1034" s="7" t="s">
        <v>11</v>
      </c>
      <c r="B1034" s="247">
        <v>2022</v>
      </c>
      <c r="C1034" t="s">
        <v>66</v>
      </c>
      <c r="D1034" t="s">
        <v>68</v>
      </c>
      <c r="E1034" s="118">
        <v>17204.907943089191</v>
      </c>
      <c r="F1034" t="s">
        <v>82</v>
      </c>
      <c r="G1034">
        <v>9</v>
      </c>
      <c r="H1034" t="s">
        <v>78</v>
      </c>
      <c r="I1034" t="s">
        <v>276</v>
      </c>
      <c r="J1034" s="24" t="s">
        <v>92</v>
      </c>
      <c r="K1034" t="s">
        <v>431</v>
      </c>
    </row>
    <row r="1035" spans="1:11">
      <c r="A1035" s="7" t="s">
        <v>12</v>
      </c>
      <c r="B1035" s="247">
        <v>2022</v>
      </c>
      <c r="C1035" t="s">
        <v>66</v>
      </c>
      <c r="D1035" t="s">
        <v>68</v>
      </c>
      <c r="E1035" s="118">
        <v>10592.404254695393</v>
      </c>
      <c r="F1035" t="s">
        <v>82</v>
      </c>
      <c r="G1035">
        <v>50</v>
      </c>
      <c r="H1035" t="s">
        <v>78</v>
      </c>
      <c r="I1035" t="s">
        <v>276</v>
      </c>
      <c r="J1035" s="24" t="s">
        <v>92</v>
      </c>
      <c r="K1035" t="s">
        <v>431</v>
      </c>
    </row>
    <row r="1036" spans="1:11">
      <c r="A1036" s="7" t="s">
        <v>13</v>
      </c>
      <c r="B1036" s="247">
        <v>2022</v>
      </c>
      <c r="C1036" t="s">
        <v>66</v>
      </c>
      <c r="D1036" t="s">
        <v>68</v>
      </c>
      <c r="E1036" s="118">
        <v>14467.941115628244</v>
      </c>
      <c r="F1036" t="s">
        <v>82</v>
      </c>
      <c r="G1036">
        <v>20</v>
      </c>
      <c r="H1036" t="s">
        <v>78</v>
      </c>
      <c r="I1036" t="s">
        <v>276</v>
      </c>
      <c r="J1036" s="24" t="s">
        <v>92</v>
      </c>
      <c r="K1036" t="s">
        <v>431</v>
      </c>
    </row>
    <row r="1037" spans="1:11">
      <c r="A1037" s="7" t="s">
        <v>14</v>
      </c>
      <c r="B1037" s="247">
        <v>2022</v>
      </c>
      <c r="C1037" t="s">
        <v>66</v>
      </c>
      <c r="D1037" t="s">
        <v>68</v>
      </c>
      <c r="E1037" s="118">
        <v>12468.944685147077</v>
      </c>
      <c r="F1037" t="s">
        <v>82</v>
      </c>
      <c r="G1037">
        <v>34</v>
      </c>
      <c r="H1037" t="s">
        <v>78</v>
      </c>
      <c r="I1037" t="s">
        <v>276</v>
      </c>
      <c r="J1037" s="24" t="s">
        <v>92</v>
      </c>
      <c r="K1037" t="s">
        <v>431</v>
      </c>
    </row>
    <row r="1038" spans="1:11">
      <c r="A1038" s="7" t="s">
        <v>15</v>
      </c>
      <c r="B1038" s="247">
        <v>2022</v>
      </c>
      <c r="C1038" t="s">
        <v>66</v>
      </c>
      <c r="D1038" t="s">
        <v>68</v>
      </c>
      <c r="E1038" s="118">
        <v>14366.134219219311</v>
      </c>
      <c r="F1038" t="s">
        <v>82</v>
      </c>
      <c r="G1038">
        <v>21</v>
      </c>
      <c r="H1038" t="s">
        <v>78</v>
      </c>
      <c r="I1038" t="s">
        <v>276</v>
      </c>
      <c r="J1038" s="24" t="s">
        <v>92</v>
      </c>
      <c r="K1038" t="s">
        <v>431</v>
      </c>
    </row>
    <row r="1039" spans="1:11">
      <c r="A1039" s="7" t="s">
        <v>16</v>
      </c>
      <c r="B1039" s="247">
        <v>2022</v>
      </c>
      <c r="C1039" t="s">
        <v>66</v>
      </c>
      <c r="D1039" t="s">
        <v>68</v>
      </c>
      <c r="E1039" s="118">
        <v>13427.406033518944</v>
      </c>
      <c r="F1039" t="s">
        <v>82</v>
      </c>
      <c r="G1039">
        <v>24</v>
      </c>
      <c r="H1039" t="s">
        <v>78</v>
      </c>
      <c r="I1039" t="s">
        <v>276</v>
      </c>
      <c r="J1039" s="24" t="s">
        <v>92</v>
      </c>
      <c r="K1039" t="s">
        <v>431</v>
      </c>
    </row>
    <row r="1040" spans="1:11">
      <c r="A1040" s="7" t="s">
        <v>17</v>
      </c>
      <c r="B1040" s="247">
        <v>2022</v>
      </c>
      <c r="C1040" t="s">
        <v>66</v>
      </c>
      <c r="D1040" t="s">
        <v>68</v>
      </c>
      <c r="E1040" s="118">
        <v>12814.494406462334</v>
      </c>
      <c r="F1040" t="s">
        <v>82</v>
      </c>
      <c r="G1040">
        <v>30</v>
      </c>
      <c r="H1040" t="s">
        <v>78</v>
      </c>
      <c r="I1040" t="s">
        <v>276</v>
      </c>
      <c r="J1040" s="24" t="s">
        <v>92</v>
      </c>
      <c r="K1040" t="s">
        <v>431</v>
      </c>
    </row>
    <row r="1041" spans="1:11">
      <c r="A1041" s="7" t="s">
        <v>18</v>
      </c>
      <c r="B1041" s="247">
        <v>2022</v>
      </c>
      <c r="C1041" t="s">
        <v>66</v>
      </c>
      <c r="D1041" t="s">
        <v>68</v>
      </c>
      <c r="E1041" s="117">
        <v>12999.493435229697</v>
      </c>
      <c r="F1041" t="s">
        <v>82</v>
      </c>
      <c r="G1041">
        <v>27</v>
      </c>
      <c r="H1041" t="s">
        <v>78</v>
      </c>
      <c r="I1041" t="s">
        <v>276</v>
      </c>
      <c r="J1041" s="24" t="s">
        <v>92</v>
      </c>
      <c r="K1041" t="s">
        <v>431</v>
      </c>
    </row>
    <row r="1042" spans="1:11">
      <c r="A1042" s="7" t="s">
        <v>19</v>
      </c>
      <c r="B1042" s="247">
        <v>2022</v>
      </c>
      <c r="C1042" t="s">
        <v>66</v>
      </c>
      <c r="D1042" t="s">
        <v>68</v>
      </c>
      <c r="E1042" s="118">
        <v>13169.367513059682</v>
      </c>
      <c r="F1042" t="s">
        <v>82</v>
      </c>
      <c r="G1042">
        <v>26</v>
      </c>
      <c r="H1042" t="s">
        <v>78</v>
      </c>
      <c r="I1042" t="s">
        <v>276</v>
      </c>
      <c r="J1042" s="24" t="s">
        <v>92</v>
      </c>
      <c r="K1042" t="s">
        <v>431</v>
      </c>
    </row>
    <row r="1043" spans="1:11">
      <c r="A1043" s="7" t="s">
        <v>20</v>
      </c>
      <c r="B1043" s="247">
        <v>2022</v>
      </c>
      <c r="C1043" t="s">
        <v>66</v>
      </c>
      <c r="D1043" t="s">
        <v>68</v>
      </c>
      <c r="E1043" s="118">
        <v>14471.305656574792</v>
      </c>
      <c r="F1043" t="s">
        <v>82</v>
      </c>
      <c r="G1043">
        <v>19</v>
      </c>
      <c r="H1043" t="s">
        <v>78</v>
      </c>
      <c r="I1043" t="s">
        <v>276</v>
      </c>
      <c r="J1043" s="24" t="s">
        <v>92</v>
      </c>
      <c r="K1043" t="s">
        <v>431</v>
      </c>
    </row>
    <row r="1044" spans="1:11">
      <c r="A1044" s="7" t="s">
        <v>21</v>
      </c>
      <c r="B1044" s="247">
        <v>2022</v>
      </c>
      <c r="C1044" t="s">
        <v>66</v>
      </c>
      <c r="D1044" t="s">
        <v>68</v>
      </c>
      <c r="E1044" s="118">
        <v>16451.460369773133</v>
      </c>
      <c r="F1044" t="s">
        <v>82</v>
      </c>
      <c r="G1044">
        <v>10</v>
      </c>
      <c r="H1044" t="s">
        <v>78</v>
      </c>
      <c r="I1044" t="s">
        <v>276</v>
      </c>
      <c r="J1044" s="24" t="s">
        <v>92</v>
      </c>
      <c r="K1044" t="s">
        <v>431</v>
      </c>
    </row>
    <row r="1045" spans="1:11">
      <c r="A1045" s="7" t="s">
        <v>22</v>
      </c>
      <c r="B1045" s="247">
        <v>2022</v>
      </c>
      <c r="C1045" t="s">
        <v>66</v>
      </c>
      <c r="D1045" t="s">
        <v>68</v>
      </c>
      <c r="E1045" s="117">
        <v>12141.525460912515</v>
      </c>
      <c r="F1045" t="s">
        <v>82</v>
      </c>
      <c r="G1045">
        <v>38</v>
      </c>
      <c r="H1045" t="s">
        <v>78</v>
      </c>
      <c r="I1045" t="s">
        <v>276</v>
      </c>
      <c r="J1045" s="24" t="s">
        <v>92</v>
      </c>
      <c r="K1045" t="s">
        <v>431</v>
      </c>
    </row>
    <row r="1046" spans="1:11">
      <c r="A1046" s="7" t="s">
        <v>23</v>
      </c>
      <c r="B1046" s="247">
        <v>2022</v>
      </c>
      <c r="C1046" t="s">
        <v>66</v>
      </c>
      <c r="D1046" t="s">
        <v>68</v>
      </c>
      <c r="E1046" s="231">
        <v>14913.278422321226</v>
      </c>
      <c r="F1046" t="s">
        <v>82</v>
      </c>
      <c r="G1046">
        <v>16</v>
      </c>
      <c r="H1046" t="s">
        <v>78</v>
      </c>
      <c r="I1046" t="s">
        <v>276</v>
      </c>
      <c r="J1046" s="24" t="s">
        <v>92</v>
      </c>
      <c r="K1046" t="s">
        <v>431</v>
      </c>
    </row>
    <row r="1047" spans="1:11">
      <c r="A1047" s="7" t="s">
        <v>24</v>
      </c>
      <c r="B1047" s="247">
        <v>2022</v>
      </c>
      <c r="C1047" t="s">
        <v>66</v>
      </c>
      <c r="D1047" t="s">
        <v>68</v>
      </c>
      <c r="E1047" s="118">
        <v>12169.541244736891</v>
      </c>
      <c r="F1047" t="s">
        <v>82</v>
      </c>
      <c r="G1047">
        <v>36</v>
      </c>
      <c r="H1047" t="s">
        <v>78</v>
      </c>
      <c r="I1047" t="s">
        <v>276</v>
      </c>
      <c r="J1047" s="24" t="s">
        <v>92</v>
      </c>
      <c r="K1047" t="s">
        <v>431</v>
      </c>
    </row>
    <row r="1048" spans="1:11">
      <c r="A1048" s="7" t="s">
        <v>25</v>
      </c>
      <c r="B1048" s="247">
        <v>2022</v>
      </c>
      <c r="C1048" t="s">
        <v>66</v>
      </c>
      <c r="D1048" t="s">
        <v>68</v>
      </c>
      <c r="E1048" s="118">
        <v>11046.514604782913</v>
      </c>
      <c r="F1048" t="s">
        <v>82</v>
      </c>
      <c r="G1048">
        <v>47</v>
      </c>
      <c r="H1048" t="s">
        <v>78</v>
      </c>
      <c r="I1048" t="s">
        <v>276</v>
      </c>
      <c r="J1048" s="24" t="s">
        <v>92</v>
      </c>
      <c r="K1048" t="s">
        <v>431</v>
      </c>
    </row>
    <row r="1049" spans="1:11">
      <c r="A1049" s="7" t="s">
        <v>26</v>
      </c>
      <c r="B1049" s="247">
        <v>2022</v>
      </c>
      <c r="C1049" t="s">
        <v>66</v>
      </c>
      <c r="D1049" t="s">
        <v>68</v>
      </c>
      <c r="E1049" s="118">
        <v>12231.972337458059</v>
      </c>
      <c r="F1049" t="s">
        <v>82</v>
      </c>
      <c r="G1049">
        <v>35</v>
      </c>
      <c r="H1049" t="s">
        <v>78</v>
      </c>
      <c r="I1049" t="s">
        <v>276</v>
      </c>
      <c r="J1049" s="24" t="s">
        <v>92</v>
      </c>
      <c r="K1049" t="s">
        <v>431</v>
      </c>
    </row>
    <row r="1050" spans="1:11">
      <c r="A1050" s="7" t="s">
        <v>27</v>
      </c>
      <c r="B1050" s="247">
        <v>2022</v>
      </c>
      <c r="C1050" t="s">
        <v>66</v>
      </c>
      <c r="D1050" t="s">
        <v>68</v>
      </c>
      <c r="E1050" s="118">
        <v>15468.095257893792</v>
      </c>
      <c r="F1050" t="s">
        <v>82</v>
      </c>
      <c r="G1050">
        <v>12</v>
      </c>
      <c r="H1050" t="s">
        <v>78</v>
      </c>
      <c r="I1050" t="s">
        <v>276</v>
      </c>
      <c r="J1050" s="24" t="s">
        <v>92</v>
      </c>
      <c r="K1050" t="s">
        <v>431</v>
      </c>
    </row>
    <row r="1051" spans="1:11">
      <c r="A1051" s="7" t="s">
        <v>28</v>
      </c>
      <c r="B1051" s="247">
        <v>2022</v>
      </c>
      <c r="C1051" t="s">
        <v>66</v>
      </c>
      <c r="D1051" t="s">
        <v>68</v>
      </c>
      <c r="E1051" s="118">
        <v>11864.280145939254</v>
      </c>
      <c r="F1051" t="s">
        <v>82</v>
      </c>
      <c r="G1051">
        <v>42</v>
      </c>
      <c r="H1051" t="s">
        <v>78</v>
      </c>
      <c r="I1051" t="s">
        <v>276</v>
      </c>
      <c r="J1051" s="24" t="s">
        <v>92</v>
      </c>
      <c r="K1051" t="s">
        <v>431</v>
      </c>
    </row>
    <row r="1052" spans="1:11">
      <c r="A1052" s="7" t="s">
        <v>29</v>
      </c>
      <c r="B1052" s="247">
        <v>2022</v>
      </c>
      <c r="C1052" t="s">
        <v>66</v>
      </c>
      <c r="D1052" t="s">
        <v>68</v>
      </c>
      <c r="E1052" s="118">
        <v>11366.038557205024</v>
      </c>
      <c r="F1052" t="s">
        <v>82</v>
      </c>
      <c r="G1052">
        <v>46</v>
      </c>
      <c r="H1052" t="s">
        <v>78</v>
      </c>
      <c r="I1052" t="s">
        <v>276</v>
      </c>
      <c r="J1052" s="24" t="s">
        <v>92</v>
      </c>
      <c r="K1052" t="s">
        <v>431</v>
      </c>
    </row>
    <row r="1053" spans="1:11">
      <c r="A1053" s="7" t="s">
        <v>30</v>
      </c>
      <c r="B1053" s="247">
        <v>2022</v>
      </c>
      <c r="C1053" t="s">
        <v>66</v>
      </c>
      <c r="D1053" t="s">
        <v>68</v>
      </c>
      <c r="E1053" s="118">
        <v>15107.479139562702</v>
      </c>
      <c r="F1053" t="s">
        <v>82</v>
      </c>
      <c r="G1053">
        <v>15</v>
      </c>
      <c r="H1053" t="s">
        <v>78</v>
      </c>
      <c r="I1053" t="s">
        <v>276</v>
      </c>
      <c r="J1053" s="24" t="s">
        <v>92</v>
      </c>
      <c r="K1053" t="s">
        <v>431</v>
      </c>
    </row>
    <row r="1054" spans="1:11">
      <c r="A1054" s="7" t="s">
        <v>31</v>
      </c>
      <c r="B1054" s="247">
        <v>2022</v>
      </c>
      <c r="C1054" t="s">
        <v>66</v>
      </c>
      <c r="D1054" t="s">
        <v>68</v>
      </c>
      <c r="E1054" s="118">
        <v>19979.207310957921</v>
      </c>
      <c r="F1054" t="s">
        <v>82</v>
      </c>
      <c r="G1054">
        <v>4</v>
      </c>
      <c r="H1054" t="s">
        <v>78</v>
      </c>
      <c r="I1054" t="s">
        <v>276</v>
      </c>
      <c r="J1054" s="24" t="s">
        <v>92</v>
      </c>
      <c r="K1054" t="s">
        <v>431</v>
      </c>
    </row>
    <row r="1055" spans="1:11">
      <c r="A1055" s="7" t="s">
        <v>32</v>
      </c>
      <c r="B1055" s="247">
        <v>2022</v>
      </c>
      <c r="C1055" t="s">
        <v>66</v>
      </c>
      <c r="D1055" t="s">
        <v>68</v>
      </c>
      <c r="E1055" s="118">
        <v>22435.177836987048</v>
      </c>
      <c r="F1055" t="s">
        <v>82</v>
      </c>
      <c r="G1055">
        <v>2</v>
      </c>
      <c r="H1055" t="s">
        <v>78</v>
      </c>
      <c r="I1055" t="s">
        <v>276</v>
      </c>
      <c r="J1055" s="24" t="s">
        <v>92</v>
      </c>
      <c r="K1055" t="s">
        <v>431</v>
      </c>
    </row>
    <row r="1056" spans="1:11">
      <c r="A1056" s="7" t="s">
        <v>33</v>
      </c>
      <c r="B1056" s="247">
        <v>2022</v>
      </c>
      <c r="C1056" t="s">
        <v>66</v>
      </c>
      <c r="D1056" t="s">
        <v>68</v>
      </c>
      <c r="E1056" s="117">
        <v>12064.108605217187</v>
      </c>
      <c r="F1056" t="s">
        <v>82</v>
      </c>
      <c r="G1056">
        <v>40</v>
      </c>
      <c r="H1056" t="s">
        <v>78</v>
      </c>
      <c r="I1056" t="s">
        <v>276</v>
      </c>
      <c r="J1056" s="24" t="s">
        <v>92</v>
      </c>
      <c r="K1056" t="s">
        <v>431</v>
      </c>
    </row>
    <row r="1057" spans="1:11">
      <c r="A1057" s="7" t="s">
        <v>34</v>
      </c>
      <c r="B1057" s="247">
        <v>2022</v>
      </c>
      <c r="C1057" t="s">
        <v>66</v>
      </c>
      <c r="D1057" t="s">
        <v>68</v>
      </c>
      <c r="E1057" s="117">
        <v>18679.654621877788</v>
      </c>
      <c r="F1057" t="s">
        <v>82</v>
      </c>
      <c r="G1057">
        <v>7</v>
      </c>
      <c r="H1057" t="s">
        <v>78</v>
      </c>
      <c r="I1057" t="s">
        <v>276</v>
      </c>
      <c r="J1057" s="24" t="s">
        <v>92</v>
      </c>
      <c r="K1057" t="s">
        <v>431</v>
      </c>
    </row>
    <row r="1058" spans="1:11">
      <c r="A1058" s="7" t="s">
        <v>35</v>
      </c>
      <c r="B1058" s="247">
        <v>2022</v>
      </c>
      <c r="C1058" t="s">
        <v>66</v>
      </c>
      <c r="D1058" t="s">
        <v>68</v>
      </c>
      <c r="E1058" s="117">
        <v>12588.492880803446</v>
      </c>
      <c r="F1058" t="s">
        <v>82</v>
      </c>
      <c r="G1058">
        <v>33</v>
      </c>
      <c r="H1058" t="s">
        <v>78</v>
      </c>
      <c r="I1058" t="s">
        <v>276</v>
      </c>
      <c r="J1058" s="24" t="s">
        <v>92</v>
      </c>
      <c r="K1058" t="s">
        <v>431</v>
      </c>
    </row>
    <row r="1059" spans="1:11">
      <c r="A1059" s="7" t="s">
        <v>36</v>
      </c>
      <c r="B1059" s="247">
        <v>2022</v>
      </c>
      <c r="C1059" t="s">
        <v>66</v>
      </c>
      <c r="D1059" t="s">
        <v>68</v>
      </c>
      <c r="E1059" s="117">
        <v>11989.164550749598</v>
      </c>
      <c r="F1059" t="s">
        <v>82</v>
      </c>
      <c r="G1059">
        <v>41</v>
      </c>
      <c r="H1059" t="s">
        <v>78</v>
      </c>
      <c r="I1059" t="s">
        <v>276</v>
      </c>
      <c r="J1059" s="24" t="s">
        <v>92</v>
      </c>
      <c r="K1059" t="s">
        <v>431</v>
      </c>
    </row>
    <row r="1060" spans="1:11">
      <c r="A1060" s="7" t="s">
        <v>37</v>
      </c>
      <c r="B1060" s="247">
        <v>2022</v>
      </c>
      <c r="C1060" t="s">
        <v>66</v>
      </c>
      <c r="D1060" t="s">
        <v>68</v>
      </c>
      <c r="E1060" s="118">
        <v>16078.400714606583</v>
      </c>
      <c r="F1060" t="s">
        <v>82</v>
      </c>
      <c r="G1060">
        <v>11</v>
      </c>
      <c r="H1060" t="s">
        <v>78</v>
      </c>
      <c r="I1060" t="s">
        <v>276</v>
      </c>
      <c r="J1060" s="24" t="s">
        <v>92</v>
      </c>
      <c r="K1060" t="s">
        <v>431</v>
      </c>
    </row>
    <row r="1061" spans="1:11">
      <c r="A1061" s="7" t="s">
        <v>38</v>
      </c>
      <c r="B1061" s="247">
        <v>2022</v>
      </c>
      <c r="C1061" t="s">
        <v>66</v>
      </c>
      <c r="D1061" t="s">
        <v>68</v>
      </c>
      <c r="E1061" s="118">
        <v>13213.497353482751</v>
      </c>
      <c r="F1061" t="s">
        <v>82</v>
      </c>
      <c r="G1061">
        <v>25</v>
      </c>
      <c r="H1061" t="s">
        <v>78</v>
      </c>
      <c r="I1061" t="s">
        <v>276</v>
      </c>
      <c r="J1061" s="24" t="s">
        <v>92</v>
      </c>
      <c r="K1061" t="s">
        <v>431</v>
      </c>
    </row>
    <row r="1062" spans="1:11">
      <c r="A1062" s="7" t="s">
        <v>39</v>
      </c>
      <c r="B1062" s="247">
        <v>2022</v>
      </c>
      <c r="C1062" t="s">
        <v>66</v>
      </c>
      <c r="D1062" t="s">
        <v>68</v>
      </c>
      <c r="E1062" s="118">
        <v>14636.813345726867</v>
      </c>
      <c r="F1062" t="s">
        <v>82</v>
      </c>
      <c r="G1062">
        <v>18</v>
      </c>
      <c r="H1062" t="s">
        <v>78</v>
      </c>
      <c r="I1062" t="s">
        <v>276</v>
      </c>
      <c r="J1062" s="24" t="s">
        <v>92</v>
      </c>
      <c r="K1062" t="s">
        <v>431</v>
      </c>
    </row>
    <row r="1063" spans="1:11">
      <c r="A1063" s="7" t="s">
        <v>40</v>
      </c>
      <c r="B1063" s="247">
        <v>2022</v>
      </c>
      <c r="C1063" t="s">
        <v>66</v>
      </c>
      <c r="D1063" t="s">
        <v>68</v>
      </c>
      <c r="E1063" s="118">
        <v>12932.773190290727</v>
      </c>
      <c r="F1063" t="s">
        <v>82</v>
      </c>
      <c r="G1063">
        <v>28</v>
      </c>
      <c r="H1063" t="s">
        <v>78</v>
      </c>
      <c r="I1063" t="s">
        <v>276</v>
      </c>
      <c r="J1063" s="24" t="s">
        <v>92</v>
      </c>
      <c r="K1063" t="s">
        <v>431</v>
      </c>
    </row>
    <row r="1064" spans="1:11">
      <c r="A1064" s="7" t="s">
        <v>41</v>
      </c>
      <c r="B1064" s="247">
        <v>2022</v>
      </c>
      <c r="C1064" t="s">
        <v>66</v>
      </c>
      <c r="D1064" t="s">
        <v>68</v>
      </c>
      <c r="E1064" s="118">
        <v>11596.25292534101</v>
      </c>
      <c r="F1064" t="s">
        <v>82</v>
      </c>
      <c r="G1064">
        <v>44</v>
      </c>
      <c r="H1064" t="s">
        <v>78</v>
      </c>
      <c r="I1064" t="s">
        <v>276</v>
      </c>
      <c r="J1064" s="24" t="s">
        <v>92</v>
      </c>
      <c r="K1064" t="s">
        <v>431</v>
      </c>
    </row>
    <row r="1065" spans="1:11">
      <c r="A1065" s="7" t="s">
        <v>42</v>
      </c>
      <c r="B1065" s="247">
        <v>2022</v>
      </c>
      <c r="C1065" t="s">
        <v>66</v>
      </c>
      <c r="D1065" t="s">
        <v>68</v>
      </c>
      <c r="E1065" s="118">
        <v>10857.404693172131</v>
      </c>
      <c r="F1065" t="s">
        <v>82</v>
      </c>
      <c r="G1065">
        <v>48</v>
      </c>
      <c r="H1065" t="s">
        <v>78</v>
      </c>
      <c r="I1065" t="s">
        <v>276</v>
      </c>
      <c r="J1065" s="24" t="s">
        <v>92</v>
      </c>
      <c r="K1065" t="s">
        <v>431</v>
      </c>
    </row>
    <row r="1066" spans="1:11">
      <c r="A1066" s="7" t="s">
        <v>43</v>
      </c>
      <c r="B1066" s="247">
        <v>2022</v>
      </c>
      <c r="C1066" t="s">
        <v>66</v>
      </c>
      <c r="D1066" t="s">
        <v>68</v>
      </c>
      <c r="E1066" s="118">
        <v>11503.007456326546</v>
      </c>
      <c r="F1066" t="s">
        <v>82</v>
      </c>
      <c r="G1066">
        <v>45</v>
      </c>
      <c r="H1066" t="s">
        <v>78</v>
      </c>
      <c r="I1066" t="s">
        <v>276</v>
      </c>
      <c r="J1066" s="24" t="s">
        <v>92</v>
      </c>
      <c r="K1066" t="s">
        <v>431</v>
      </c>
    </row>
    <row r="1067" spans="1:11">
      <c r="A1067" s="7" t="s">
        <v>44</v>
      </c>
      <c r="B1067" s="247">
        <v>2022</v>
      </c>
      <c r="C1067" t="s">
        <v>66</v>
      </c>
      <c r="D1067" t="s">
        <v>68</v>
      </c>
      <c r="E1067" s="118">
        <v>13721.670321918744</v>
      </c>
      <c r="F1067" t="s">
        <v>82</v>
      </c>
      <c r="G1067">
        <v>23</v>
      </c>
      <c r="H1067" t="s">
        <v>78</v>
      </c>
      <c r="I1067" t="s">
        <v>276</v>
      </c>
      <c r="J1067" s="24" t="s">
        <v>92</v>
      </c>
      <c r="K1067" t="s">
        <v>431</v>
      </c>
    </row>
    <row r="1068" spans="1:11">
      <c r="A1068" s="7" t="s">
        <v>45</v>
      </c>
      <c r="B1068" s="247">
        <v>2022</v>
      </c>
      <c r="C1068" t="s">
        <v>66</v>
      </c>
      <c r="D1068" t="s">
        <v>68</v>
      </c>
      <c r="E1068" s="118">
        <v>17330.882738659118</v>
      </c>
      <c r="F1068" t="s">
        <v>82</v>
      </c>
      <c r="G1068">
        <v>8</v>
      </c>
      <c r="H1068" t="s">
        <v>78</v>
      </c>
      <c r="I1068" t="s">
        <v>276</v>
      </c>
      <c r="J1068" s="24" t="s">
        <v>92</v>
      </c>
      <c r="K1068" t="s">
        <v>431</v>
      </c>
    </row>
    <row r="1069" spans="1:11">
      <c r="A1069" s="7" t="s">
        <v>46</v>
      </c>
      <c r="B1069" s="247">
        <v>2022</v>
      </c>
      <c r="C1069" t="s">
        <v>66</v>
      </c>
      <c r="D1069" t="s">
        <v>68</v>
      </c>
      <c r="E1069" s="118">
        <v>12879.578009294501</v>
      </c>
      <c r="F1069" t="s">
        <v>82</v>
      </c>
      <c r="G1069">
        <v>29</v>
      </c>
      <c r="H1069" t="s">
        <v>78</v>
      </c>
      <c r="I1069" t="s">
        <v>276</v>
      </c>
      <c r="J1069" s="24" t="s">
        <v>92</v>
      </c>
      <c r="K1069" t="s">
        <v>431</v>
      </c>
    </row>
    <row r="1070" spans="1:11">
      <c r="A1070" s="7" t="s">
        <v>47</v>
      </c>
      <c r="B1070" s="247">
        <v>2022</v>
      </c>
      <c r="C1070" t="s">
        <v>66</v>
      </c>
      <c r="D1070" t="s">
        <v>68</v>
      </c>
      <c r="E1070" s="118">
        <v>15397.512074161519</v>
      </c>
      <c r="F1070" t="s">
        <v>82</v>
      </c>
      <c r="G1070">
        <v>13</v>
      </c>
      <c r="H1070" t="s">
        <v>78</v>
      </c>
      <c r="I1070" t="s">
        <v>276</v>
      </c>
      <c r="J1070" s="24" t="s">
        <v>92</v>
      </c>
      <c r="K1070" t="s">
        <v>431</v>
      </c>
    </row>
    <row r="1071" spans="1:11">
      <c r="A1071" s="7" t="s">
        <v>48</v>
      </c>
      <c r="B1071" s="247">
        <v>2022</v>
      </c>
      <c r="C1071" t="s">
        <v>66</v>
      </c>
      <c r="D1071" t="s">
        <v>68</v>
      </c>
      <c r="E1071" s="118">
        <v>12637.389085981686</v>
      </c>
      <c r="F1071" t="s">
        <v>82</v>
      </c>
      <c r="G1071">
        <v>32</v>
      </c>
      <c r="H1071" t="s">
        <v>78</v>
      </c>
      <c r="I1071" t="s">
        <v>276</v>
      </c>
      <c r="J1071" s="24" t="s">
        <v>92</v>
      </c>
      <c r="K1071" t="s">
        <v>431</v>
      </c>
    </row>
    <row r="1072" spans="1:11">
      <c r="A1072" s="7" t="s">
        <v>49</v>
      </c>
      <c r="B1072" s="247">
        <v>2022</v>
      </c>
      <c r="C1072" t="s">
        <v>66</v>
      </c>
      <c r="D1072" t="s">
        <v>68</v>
      </c>
      <c r="E1072" s="118">
        <v>11710.614120147866</v>
      </c>
      <c r="F1072" t="s">
        <v>82</v>
      </c>
      <c r="G1072">
        <v>43</v>
      </c>
      <c r="H1072" t="s">
        <v>78</v>
      </c>
      <c r="I1072" t="s">
        <v>276</v>
      </c>
      <c r="J1072" s="24" t="s">
        <v>92</v>
      </c>
      <c r="K1072" t="s">
        <v>431</v>
      </c>
    </row>
    <row r="1073" spans="1:11">
      <c r="A1073" s="7" t="s">
        <v>50</v>
      </c>
      <c r="B1073" s="247">
        <v>2022</v>
      </c>
      <c r="C1073" t="s">
        <v>66</v>
      </c>
      <c r="D1073" t="s">
        <v>68</v>
      </c>
      <c r="E1073" s="118">
        <v>19540.377814968953</v>
      </c>
      <c r="F1073" t="s">
        <v>82</v>
      </c>
      <c r="G1073">
        <v>5</v>
      </c>
      <c r="H1073" t="s">
        <v>78</v>
      </c>
      <c r="I1073" t="s">
        <v>276</v>
      </c>
      <c r="J1073" s="24" t="s">
        <v>92</v>
      </c>
      <c r="K1073" t="s">
        <v>431</v>
      </c>
    </row>
    <row r="1074" spans="1:11">
      <c r="A1074" s="7" t="s">
        <v>0</v>
      </c>
      <c r="B1074">
        <v>2024</v>
      </c>
      <c r="C1074" t="s">
        <v>65</v>
      </c>
      <c r="D1074" t="s">
        <v>86</v>
      </c>
      <c r="E1074" s="238">
        <v>321237.59999999998</v>
      </c>
      <c r="F1074" t="s">
        <v>82</v>
      </c>
      <c r="G1074">
        <v>27</v>
      </c>
      <c r="H1074" t="s">
        <v>78</v>
      </c>
      <c r="I1074" t="s">
        <v>276</v>
      </c>
      <c r="J1074" s="24" t="s">
        <v>130</v>
      </c>
      <c r="K1074" t="s">
        <v>245</v>
      </c>
    </row>
    <row r="1075" spans="1:11">
      <c r="A1075" s="7" t="s">
        <v>1</v>
      </c>
      <c r="B1075">
        <v>2024</v>
      </c>
      <c r="C1075" t="s">
        <v>65</v>
      </c>
      <c r="D1075" t="s">
        <v>86</v>
      </c>
      <c r="E1075" s="238">
        <v>69969</v>
      </c>
      <c r="F1075" t="s">
        <v>82</v>
      </c>
      <c r="G1075">
        <v>49</v>
      </c>
      <c r="H1075" t="s">
        <v>78</v>
      </c>
      <c r="I1075" t="s">
        <v>276</v>
      </c>
      <c r="J1075" s="24" t="s">
        <v>130</v>
      </c>
      <c r="K1075" t="s">
        <v>245</v>
      </c>
    </row>
    <row r="1076" spans="1:11">
      <c r="A1076" s="7" t="s">
        <v>2</v>
      </c>
      <c r="B1076">
        <v>2024</v>
      </c>
      <c r="C1076" t="s">
        <v>65</v>
      </c>
      <c r="D1076" t="s">
        <v>86</v>
      </c>
      <c r="E1076" s="238">
        <v>552167</v>
      </c>
      <c r="F1076" t="s">
        <v>82</v>
      </c>
      <c r="G1076">
        <v>16</v>
      </c>
      <c r="H1076" t="s">
        <v>78</v>
      </c>
      <c r="I1076" t="s">
        <v>276</v>
      </c>
      <c r="J1076" s="24" t="s">
        <v>130</v>
      </c>
      <c r="K1076" t="s">
        <v>245</v>
      </c>
    </row>
    <row r="1077" spans="1:11">
      <c r="A1077" s="7" t="s">
        <v>3</v>
      </c>
      <c r="B1077">
        <v>2024</v>
      </c>
      <c r="C1077" t="s">
        <v>65</v>
      </c>
      <c r="D1077" t="s">
        <v>86</v>
      </c>
      <c r="E1077" s="238">
        <v>188723.1</v>
      </c>
      <c r="F1077" t="s">
        <v>82</v>
      </c>
      <c r="G1077">
        <v>34</v>
      </c>
      <c r="H1077" t="s">
        <v>78</v>
      </c>
      <c r="I1077" t="s">
        <v>276</v>
      </c>
      <c r="J1077" s="24" t="s">
        <v>130</v>
      </c>
      <c r="K1077" t="s">
        <v>245</v>
      </c>
    </row>
    <row r="1078" spans="1:11">
      <c r="A1078" s="7" t="s">
        <v>4</v>
      </c>
      <c r="B1078">
        <v>2024</v>
      </c>
      <c r="C1078" t="s">
        <v>65</v>
      </c>
      <c r="D1078" t="s">
        <v>86</v>
      </c>
      <c r="E1078" s="238">
        <v>4103123.6</v>
      </c>
      <c r="F1078" t="s">
        <v>82</v>
      </c>
      <c r="G1078">
        <v>1</v>
      </c>
      <c r="H1078" t="s">
        <v>78</v>
      </c>
      <c r="I1078" t="s">
        <v>276</v>
      </c>
      <c r="J1078" s="24" t="s">
        <v>130</v>
      </c>
      <c r="K1078" t="s">
        <v>245</v>
      </c>
    </row>
    <row r="1079" spans="1:11">
      <c r="A1079" s="7" t="s">
        <v>5</v>
      </c>
      <c r="B1079">
        <v>2024</v>
      </c>
      <c r="C1079" t="s">
        <v>65</v>
      </c>
      <c r="D1079" t="s">
        <v>86</v>
      </c>
      <c r="E1079" s="238">
        <v>553322.5</v>
      </c>
      <c r="F1079" t="s">
        <v>82</v>
      </c>
      <c r="G1079">
        <v>15</v>
      </c>
      <c r="H1079" t="s">
        <v>78</v>
      </c>
      <c r="I1079" t="s">
        <v>276</v>
      </c>
      <c r="J1079" s="24" t="s">
        <v>130</v>
      </c>
      <c r="K1079" t="s">
        <v>245</v>
      </c>
    </row>
    <row r="1080" spans="1:11">
      <c r="A1080" s="7" t="s">
        <v>6</v>
      </c>
      <c r="B1080">
        <v>2024</v>
      </c>
      <c r="C1080" t="s">
        <v>65</v>
      </c>
      <c r="D1080" t="s">
        <v>86</v>
      </c>
      <c r="E1080" s="238">
        <v>365723.1</v>
      </c>
      <c r="F1080" t="s">
        <v>82</v>
      </c>
      <c r="G1080">
        <v>23</v>
      </c>
      <c r="H1080" t="s">
        <v>78</v>
      </c>
      <c r="I1080" t="s">
        <v>276</v>
      </c>
      <c r="J1080" s="24" t="s">
        <v>130</v>
      </c>
      <c r="K1080" t="s">
        <v>245</v>
      </c>
    </row>
    <row r="1081" spans="1:11">
      <c r="A1081" s="7" t="s">
        <v>7</v>
      </c>
      <c r="B1081">
        <v>2024</v>
      </c>
      <c r="C1081" t="s">
        <v>65</v>
      </c>
      <c r="D1081" t="s">
        <v>86</v>
      </c>
      <c r="E1081" s="238">
        <v>103253.3</v>
      </c>
      <c r="F1081" t="s">
        <v>82</v>
      </c>
      <c r="G1081">
        <v>43</v>
      </c>
      <c r="H1081" t="s">
        <v>78</v>
      </c>
      <c r="I1081" t="s">
        <v>276</v>
      </c>
      <c r="J1081" s="24" t="s">
        <v>130</v>
      </c>
      <c r="K1081" t="s">
        <v>245</v>
      </c>
    </row>
    <row r="1082" spans="1:11">
      <c r="A1082" s="7" t="s">
        <v>8</v>
      </c>
      <c r="B1082">
        <v>2024</v>
      </c>
      <c r="C1082" t="s">
        <v>65</v>
      </c>
      <c r="D1082" t="s">
        <v>86</v>
      </c>
      <c r="E1082" s="239">
        <v>186165</v>
      </c>
      <c r="F1082" t="s">
        <v>82</v>
      </c>
      <c r="G1082">
        <v>35</v>
      </c>
      <c r="H1082" t="s">
        <v>78</v>
      </c>
      <c r="I1082" t="s">
        <v>276</v>
      </c>
      <c r="J1082" s="24" t="s">
        <v>130</v>
      </c>
      <c r="K1082" t="s">
        <v>245</v>
      </c>
    </row>
    <row r="1083" spans="1:11">
      <c r="A1083" s="7" t="s">
        <v>9</v>
      </c>
      <c r="B1083">
        <v>2024</v>
      </c>
      <c r="C1083" t="s">
        <v>65</v>
      </c>
      <c r="D1083" t="s">
        <v>86</v>
      </c>
      <c r="E1083" s="238">
        <v>1705564.9</v>
      </c>
      <c r="F1083" t="s">
        <v>82</v>
      </c>
      <c r="G1083">
        <v>4</v>
      </c>
      <c r="H1083" t="s">
        <v>78</v>
      </c>
      <c r="I1083" t="s">
        <v>276</v>
      </c>
      <c r="J1083" s="24" t="s">
        <v>130</v>
      </c>
      <c r="K1083" t="s">
        <v>245</v>
      </c>
    </row>
    <row r="1084" spans="1:11">
      <c r="A1084" s="7" t="s">
        <v>10</v>
      </c>
      <c r="B1084">
        <v>2024</v>
      </c>
      <c r="C1084" t="s">
        <v>65</v>
      </c>
      <c r="D1084" t="s">
        <v>86</v>
      </c>
      <c r="E1084" s="238">
        <v>882534.5</v>
      </c>
      <c r="F1084" t="s">
        <v>82</v>
      </c>
      <c r="G1084">
        <v>8</v>
      </c>
      <c r="H1084" t="s">
        <v>78</v>
      </c>
      <c r="I1084" t="s">
        <v>276</v>
      </c>
      <c r="J1084" s="24" t="s">
        <v>130</v>
      </c>
      <c r="K1084" t="s">
        <v>245</v>
      </c>
    </row>
    <row r="1085" spans="1:11">
      <c r="A1085" s="7" t="s">
        <v>11</v>
      </c>
      <c r="B1085">
        <v>2024</v>
      </c>
      <c r="C1085" t="s">
        <v>65</v>
      </c>
      <c r="D1085" t="s">
        <v>86</v>
      </c>
      <c r="E1085" s="238">
        <v>115627.2</v>
      </c>
      <c r="F1085" t="s">
        <v>82</v>
      </c>
      <c r="G1085">
        <v>41</v>
      </c>
      <c r="H1085" t="s">
        <v>78</v>
      </c>
      <c r="I1085" t="s">
        <v>276</v>
      </c>
      <c r="J1085" s="24" t="s">
        <v>130</v>
      </c>
      <c r="K1085" t="s">
        <v>245</v>
      </c>
    </row>
    <row r="1086" spans="1:11">
      <c r="A1086" s="7" t="s">
        <v>12</v>
      </c>
      <c r="B1086">
        <v>2024</v>
      </c>
      <c r="C1086" t="s">
        <v>65</v>
      </c>
      <c r="D1086" t="s">
        <v>86</v>
      </c>
      <c r="E1086" s="238">
        <v>128132.1</v>
      </c>
      <c r="F1086" t="s">
        <v>82</v>
      </c>
      <c r="G1086">
        <v>39</v>
      </c>
      <c r="H1086" t="s">
        <v>78</v>
      </c>
      <c r="I1086" t="s">
        <v>276</v>
      </c>
      <c r="J1086" s="24" t="s">
        <v>130</v>
      </c>
      <c r="K1086" t="s">
        <v>245</v>
      </c>
    </row>
    <row r="1087" spans="1:11">
      <c r="A1087" s="7" t="s">
        <v>13</v>
      </c>
      <c r="B1087">
        <v>2024</v>
      </c>
      <c r="C1087" t="s">
        <v>65</v>
      </c>
      <c r="D1087" t="s">
        <v>86</v>
      </c>
      <c r="E1087" s="238">
        <v>1137243.6000000001</v>
      </c>
      <c r="F1087" t="s">
        <v>82</v>
      </c>
      <c r="G1087">
        <v>5</v>
      </c>
      <c r="H1087" t="s">
        <v>78</v>
      </c>
      <c r="I1087" t="s">
        <v>276</v>
      </c>
      <c r="J1087" s="24" t="s">
        <v>130</v>
      </c>
      <c r="K1087" t="s">
        <v>245</v>
      </c>
    </row>
    <row r="1088" spans="1:11">
      <c r="A1088" s="7" t="s">
        <v>14</v>
      </c>
      <c r="B1088">
        <v>2024</v>
      </c>
      <c r="C1088" t="s">
        <v>65</v>
      </c>
      <c r="D1088" t="s">
        <v>86</v>
      </c>
      <c r="E1088" s="238">
        <v>527381.1</v>
      </c>
      <c r="F1088" t="s">
        <v>82</v>
      </c>
      <c r="G1088">
        <v>19</v>
      </c>
      <c r="H1088" t="s">
        <v>78</v>
      </c>
      <c r="I1088" t="s">
        <v>276</v>
      </c>
      <c r="J1088" s="24" t="s">
        <v>130</v>
      </c>
      <c r="K1088" t="s">
        <v>245</v>
      </c>
    </row>
    <row r="1089" spans="1:11">
      <c r="A1089" s="7" t="s">
        <v>15</v>
      </c>
      <c r="B1089">
        <v>2024</v>
      </c>
      <c r="C1089" t="s">
        <v>65</v>
      </c>
      <c r="D1089" t="s">
        <v>86</v>
      </c>
      <c r="E1089" s="238">
        <v>257020.79999999999</v>
      </c>
      <c r="F1089" t="s">
        <v>82</v>
      </c>
      <c r="G1089">
        <v>32</v>
      </c>
      <c r="H1089" t="s">
        <v>78</v>
      </c>
      <c r="I1089" t="s">
        <v>276</v>
      </c>
      <c r="J1089" s="24" t="s">
        <v>130</v>
      </c>
      <c r="K1089" t="s">
        <v>245</v>
      </c>
    </row>
    <row r="1090" spans="1:11">
      <c r="A1090" s="7" t="s">
        <v>16</v>
      </c>
      <c r="B1090">
        <v>2024</v>
      </c>
      <c r="C1090" t="s">
        <v>65</v>
      </c>
      <c r="D1090" t="s">
        <v>86</v>
      </c>
      <c r="E1090" s="238">
        <v>234673.2</v>
      </c>
      <c r="F1090" t="s">
        <v>82</v>
      </c>
      <c r="G1090">
        <v>33</v>
      </c>
      <c r="H1090" t="s">
        <v>78</v>
      </c>
      <c r="I1090" t="s">
        <v>276</v>
      </c>
      <c r="J1090" s="24" t="s">
        <v>130</v>
      </c>
      <c r="K1090" t="s">
        <v>245</v>
      </c>
    </row>
    <row r="1091" spans="1:11">
      <c r="A1091" s="7" t="s">
        <v>17</v>
      </c>
      <c r="B1091">
        <v>2024</v>
      </c>
      <c r="C1091" t="s">
        <v>65</v>
      </c>
      <c r="D1091" t="s">
        <v>86</v>
      </c>
      <c r="E1091" s="238">
        <v>293021</v>
      </c>
      <c r="F1091" t="s">
        <v>82</v>
      </c>
      <c r="G1091">
        <v>29</v>
      </c>
      <c r="H1091" t="s">
        <v>78</v>
      </c>
      <c r="I1091" t="s">
        <v>276</v>
      </c>
      <c r="J1091" s="24" t="s">
        <v>130</v>
      </c>
      <c r="K1091" t="s">
        <v>245</v>
      </c>
    </row>
    <row r="1092" spans="1:11">
      <c r="A1092" s="7" t="s">
        <v>18</v>
      </c>
      <c r="B1092">
        <v>2024</v>
      </c>
      <c r="C1092" t="s">
        <v>65</v>
      </c>
      <c r="D1092" t="s">
        <v>86</v>
      </c>
      <c r="E1092" s="238">
        <v>327782.09999999998</v>
      </c>
      <c r="F1092" t="s">
        <v>82</v>
      </c>
      <c r="G1092">
        <v>26</v>
      </c>
      <c r="H1092" t="s">
        <v>78</v>
      </c>
      <c r="I1092" t="s">
        <v>276</v>
      </c>
      <c r="J1092" s="24" t="s">
        <v>130</v>
      </c>
      <c r="K1092" t="s">
        <v>245</v>
      </c>
    </row>
    <row r="1093" spans="1:11">
      <c r="A1093" s="7" t="s">
        <v>19</v>
      </c>
      <c r="B1093">
        <v>2024</v>
      </c>
      <c r="C1093" t="s">
        <v>65</v>
      </c>
      <c r="D1093" t="s">
        <v>86</v>
      </c>
      <c r="E1093" s="238">
        <v>98606</v>
      </c>
      <c r="F1093" t="s">
        <v>82</v>
      </c>
      <c r="G1093">
        <v>44</v>
      </c>
      <c r="H1093" t="s">
        <v>78</v>
      </c>
      <c r="I1093" t="s">
        <v>276</v>
      </c>
      <c r="J1093" s="24" t="s">
        <v>130</v>
      </c>
      <c r="K1093" t="s">
        <v>245</v>
      </c>
    </row>
    <row r="1094" spans="1:11">
      <c r="A1094" s="7" t="s">
        <v>20</v>
      </c>
      <c r="B1094">
        <v>2024</v>
      </c>
      <c r="C1094" t="s">
        <v>65</v>
      </c>
      <c r="D1094" t="s">
        <v>86</v>
      </c>
      <c r="E1094" s="238">
        <v>542765.80000000005</v>
      </c>
      <c r="F1094" t="s">
        <v>82</v>
      </c>
      <c r="G1094">
        <v>18</v>
      </c>
      <c r="H1094" t="s">
        <v>78</v>
      </c>
      <c r="I1094" t="s">
        <v>276</v>
      </c>
      <c r="J1094" s="24" t="s">
        <v>130</v>
      </c>
      <c r="K1094" t="s">
        <v>245</v>
      </c>
    </row>
    <row r="1095" spans="1:11">
      <c r="A1095" s="7" t="s">
        <v>21</v>
      </c>
      <c r="B1095">
        <v>2024</v>
      </c>
      <c r="C1095" t="s">
        <v>65</v>
      </c>
      <c r="D1095" t="s">
        <v>86</v>
      </c>
      <c r="E1095" s="238">
        <v>780666.2</v>
      </c>
      <c r="F1095" t="s">
        <v>82</v>
      </c>
      <c r="G1095">
        <v>12</v>
      </c>
      <c r="H1095" t="s">
        <v>78</v>
      </c>
      <c r="I1095" t="s">
        <v>276</v>
      </c>
      <c r="J1095" s="24" t="s">
        <v>130</v>
      </c>
      <c r="K1095" t="s">
        <v>245</v>
      </c>
    </row>
    <row r="1096" spans="1:11">
      <c r="A1096" s="7" t="s">
        <v>22</v>
      </c>
      <c r="B1096">
        <v>2024</v>
      </c>
      <c r="C1096" t="s">
        <v>65</v>
      </c>
      <c r="D1096" t="s">
        <v>86</v>
      </c>
      <c r="E1096" s="238">
        <v>706615.8</v>
      </c>
      <c r="F1096" t="s">
        <v>82</v>
      </c>
      <c r="G1096">
        <v>14</v>
      </c>
      <c r="H1096" t="s">
        <v>78</v>
      </c>
      <c r="I1096" t="s">
        <v>276</v>
      </c>
      <c r="J1096" s="24" t="s">
        <v>130</v>
      </c>
      <c r="K1096" t="s">
        <v>245</v>
      </c>
    </row>
    <row r="1097" spans="1:11">
      <c r="A1097" s="7" t="s">
        <v>23</v>
      </c>
      <c r="B1097">
        <v>2024</v>
      </c>
      <c r="C1097" t="s">
        <v>65</v>
      </c>
      <c r="D1097" t="s">
        <v>86</v>
      </c>
      <c r="E1097" s="240">
        <v>500851.4</v>
      </c>
      <c r="F1097" t="s">
        <v>82</v>
      </c>
      <c r="G1097">
        <v>20</v>
      </c>
      <c r="H1097" t="s">
        <v>78</v>
      </c>
      <c r="I1097" s="7" t="s">
        <v>276</v>
      </c>
      <c r="J1097" s="24" t="s">
        <v>130</v>
      </c>
      <c r="K1097" t="s">
        <v>245</v>
      </c>
    </row>
    <row r="1098" spans="1:11">
      <c r="A1098" s="7" t="s">
        <v>24</v>
      </c>
      <c r="B1098">
        <v>2024</v>
      </c>
      <c r="C1098" t="s">
        <v>65</v>
      </c>
      <c r="D1098" t="s">
        <v>86</v>
      </c>
      <c r="E1098" s="238">
        <v>157491</v>
      </c>
      <c r="F1098" t="s">
        <v>82</v>
      </c>
      <c r="G1098">
        <v>37</v>
      </c>
      <c r="H1098" t="s">
        <v>78</v>
      </c>
      <c r="I1098" t="s">
        <v>276</v>
      </c>
      <c r="J1098" s="24" t="s">
        <v>130</v>
      </c>
      <c r="K1098" t="s">
        <v>245</v>
      </c>
    </row>
    <row r="1099" spans="1:11">
      <c r="A1099" s="7" t="s">
        <v>25</v>
      </c>
      <c r="B1099">
        <v>2024</v>
      </c>
      <c r="C1099" t="s">
        <v>65</v>
      </c>
      <c r="D1099" t="s">
        <v>86</v>
      </c>
      <c r="E1099" s="238">
        <v>451201.4</v>
      </c>
      <c r="F1099" t="s">
        <v>82</v>
      </c>
      <c r="G1099">
        <v>22</v>
      </c>
      <c r="H1099" t="s">
        <v>78</v>
      </c>
      <c r="I1099" t="s">
        <v>276</v>
      </c>
      <c r="J1099" s="24" t="s">
        <v>130</v>
      </c>
      <c r="K1099" t="s">
        <v>245</v>
      </c>
    </row>
    <row r="1100" spans="1:11">
      <c r="A1100" s="7" t="s">
        <v>26</v>
      </c>
      <c r="B1100">
        <v>2024</v>
      </c>
      <c r="C1100" t="s">
        <v>65</v>
      </c>
      <c r="D1100" t="s">
        <v>86</v>
      </c>
      <c r="E1100" s="238">
        <v>75999.199999999997</v>
      </c>
      <c r="F1100" t="s">
        <v>82</v>
      </c>
      <c r="G1100">
        <v>46</v>
      </c>
      <c r="H1100" t="s">
        <v>78</v>
      </c>
      <c r="I1100" t="s">
        <v>276</v>
      </c>
      <c r="J1100" s="24" t="s">
        <v>130</v>
      </c>
      <c r="K1100" t="s">
        <v>245</v>
      </c>
    </row>
    <row r="1101" spans="1:11">
      <c r="A1101" s="7" t="s">
        <v>27</v>
      </c>
      <c r="B1101">
        <v>2024</v>
      </c>
      <c r="C1101" t="s">
        <v>65</v>
      </c>
      <c r="D1101" t="s">
        <v>86</v>
      </c>
      <c r="E1101" s="239">
        <v>185411</v>
      </c>
      <c r="F1101" t="s">
        <v>82</v>
      </c>
      <c r="G1101">
        <v>36</v>
      </c>
      <c r="H1101" t="s">
        <v>78</v>
      </c>
      <c r="I1101" t="s">
        <v>276</v>
      </c>
      <c r="J1101" s="24" t="s">
        <v>130</v>
      </c>
      <c r="K1101" t="s">
        <v>245</v>
      </c>
    </row>
    <row r="1102" spans="1:11">
      <c r="A1102" s="7" t="s">
        <v>28</v>
      </c>
      <c r="B1102">
        <v>2024</v>
      </c>
      <c r="C1102" t="s">
        <v>65</v>
      </c>
      <c r="D1102" t="s">
        <v>86</v>
      </c>
      <c r="E1102" s="239">
        <v>260728.4</v>
      </c>
      <c r="F1102" t="s">
        <v>82</v>
      </c>
      <c r="G1102">
        <v>31</v>
      </c>
      <c r="H1102" t="s">
        <v>78</v>
      </c>
      <c r="I1102" t="s">
        <v>276</v>
      </c>
      <c r="J1102" s="24" t="s">
        <v>130</v>
      </c>
      <c r="K1102" t="s">
        <v>245</v>
      </c>
    </row>
    <row r="1103" spans="1:11">
      <c r="A1103" s="7" t="s">
        <v>29</v>
      </c>
      <c r="B1103">
        <v>2024</v>
      </c>
      <c r="C1103" t="s">
        <v>65</v>
      </c>
      <c r="D1103" t="s">
        <v>86</v>
      </c>
      <c r="E1103" s="238">
        <v>121189.4</v>
      </c>
      <c r="F1103" t="s">
        <v>82</v>
      </c>
      <c r="G1103">
        <v>40</v>
      </c>
      <c r="H1103" t="s">
        <v>78</v>
      </c>
      <c r="I1103" t="s">
        <v>276</v>
      </c>
      <c r="J1103" s="24" t="s">
        <v>130</v>
      </c>
      <c r="K1103" t="s">
        <v>245</v>
      </c>
    </row>
    <row r="1104" spans="1:11">
      <c r="A1104" s="7" t="s">
        <v>30</v>
      </c>
      <c r="B1104">
        <v>2024</v>
      </c>
      <c r="C1104" t="s">
        <v>65</v>
      </c>
      <c r="D1104" t="s">
        <v>86</v>
      </c>
      <c r="E1104" s="238">
        <v>846587.5</v>
      </c>
      <c r="F1104" t="s">
        <v>82</v>
      </c>
      <c r="G1104">
        <v>10</v>
      </c>
      <c r="H1104" t="s">
        <v>78</v>
      </c>
      <c r="I1104" t="s">
        <v>276</v>
      </c>
      <c r="J1104" s="24" t="s">
        <v>130</v>
      </c>
      <c r="K1104" t="s">
        <v>245</v>
      </c>
    </row>
    <row r="1105" spans="1:11">
      <c r="A1105" s="7" t="s">
        <v>31</v>
      </c>
      <c r="B1105">
        <v>2024</v>
      </c>
      <c r="C1105" t="s">
        <v>65</v>
      </c>
      <c r="D1105" t="s">
        <v>86</v>
      </c>
      <c r="E1105" s="238">
        <v>140542</v>
      </c>
      <c r="F1105" t="s">
        <v>82</v>
      </c>
      <c r="G1105">
        <v>38</v>
      </c>
      <c r="H1105" t="s">
        <v>78</v>
      </c>
      <c r="I1105" t="s">
        <v>276</v>
      </c>
      <c r="J1105" s="24" t="s">
        <v>130</v>
      </c>
      <c r="K1105" t="s">
        <v>245</v>
      </c>
    </row>
    <row r="1106" spans="1:11">
      <c r="A1106" s="7" t="s">
        <v>32</v>
      </c>
      <c r="B1106">
        <v>2024</v>
      </c>
      <c r="C1106" t="s">
        <v>65</v>
      </c>
      <c r="D1106" t="s">
        <v>86</v>
      </c>
      <c r="E1106" s="238">
        <v>2297028</v>
      </c>
      <c r="F1106" t="s">
        <v>82</v>
      </c>
      <c r="G1106">
        <v>3</v>
      </c>
      <c r="H1106" t="s">
        <v>78</v>
      </c>
      <c r="I1106" t="s">
        <v>276</v>
      </c>
      <c r="J1106" s="24" t="s">
        <v>130</v>
      </c>
      <c r="K1106" t="s">
        <v>245</v>
      </c>
    </row>
    <row r="1107" spans="1:11">
      <c r="A1107" s="7" t="s">
        <v>33</v>
      </c>
      <c r="B1107">
        <v>2024</v>
      </c>
      <c r="C1107" t="s">
        <v>65</v>
      </c>
      <c r="D1107" t="s">
        <v>86</v>
      </c>
      <c r="E1107" s="239">
        <v>839122.2</v>
      </c>
      <c r="F1107" t="s">
        <v>82</v>
      </c>
      <c r="G1107">
        <v>11</v>
      </c>
      <c r="H1107" t="s">
        <v>78</v>
      </c>
      <c r="I1107" t="s">
        <v>276</v>
      </c>
      <c r="J1107" s="24" t="s">
        <v>130</v>
      </c>
      <c r="K1107" t="s">
        <v>245</v>
      </c>
    </row>
    <row r="1108" spans="1:11">
      <c r="A1108" s="7" t="s">
        <v>34</v>
      </c>
      <c r="B1108">
        <v>2024</v>
      </c>
      <c r="C1108" t="s">
        <v>65</v>
      </c>
      <c r="D1108" t="s">
        <v>86</v>
      </c>
      <c r="E1108" s="239">
        <v>75399.399999999994</v>
      </c>
      <c r="F1108" t="s">
        <v>82</v>
      </c>
      <c r="G1108">
        <v>47</v>
      </c>
      <c r="H1108" t="s">
        <v>78</v>
      </c>
      <c r="I1108" t="s">
        <v>276</v>
      </c>
      <c r="J1108" s="24" t="s">
        <v>130</v>
      </c>
      <c r="K1108" t="s">
        <v>245</v>
      </c>
    </row>
    <row r="1109" spans="1:11">
      <c r="A1109" s="7" t="s">
        <v>35</v>
      </c>
      <c r="B1109">
        <v>2024</v>
      </c>
      <c r="C1109" t="s">
        <v>65</v>
      </c>
      <c r="D1109" t="s">
        <v>86</v>
      </c>
      <c r="E1109" s="239">
        <v>927740.1</v>
      </c>
      <c r="F1109" t="s">
        <v>82</v>
      </c>
      <c r="G1109">
        <v>7</v>
      </c>
      <c r="H1109" t="s">
        <v>78</v>
      </c>
      <c r="I1109" t="s">
        <v>276</v>
      </c>
      <c r="J1109" s="24" t="s">
        <v>130</v>
      </c>
      <c r="K1109" t="s">
        <v>245</v>
      </c>
    </row>
    <row r="1110" spans="1:11">
      <c r="A1110" s="7" t="s">
        <v>36</v>
      </c>
      <c r="B1110">
        <v>2024</v>
      </c>
      <c r="C1110" t="s">
        <v>65</v>
      </c>
      <c r="D1110" t="s">
        <v>86</v>
      </c>
      <c r="E1110" s="239">
        <v>265779.09999999998</v>
      </c>
      <c r="F1110" t="s">
        <v>82</v>
      </c>
      <c r="G1110">
        <v>30</v>
      </c>
      <c r="H1110" t="s">
        <v>78</v>
      </c>
      <c r="I1110" t="s">
        <v>276</v>
      </c>
      <c r="J1110" s="24" t="s">
        <v>130</v>
      </c>
      <c r="K1110" t="s">
        <v>245</v>
      </c>
    </row>
    <row r="1111" spans="1:11">
      <c r="A1111" s="7" t="s">
        <v>37</v>
      </c>
      <c r="B1111">
        <v>2024</v>
      </c>
      <c r="C1111" t="s">
        <v>65</v>
      </c>
      <c r="D1111" t="s">
        <v>86</v>
      </c>
      <c r="E1111" s="238">
        <v>331028.59999999998</v>
      </c>
      <c r="F1111" t="s">
        <v>82</v>
      </c>
      <c r="G1111">
        <v>25</v>
      </c>
      <c r="H1111" t="s">
        <v>78</v>
      </c>
      <c r="I1111" t="s">
        <v>276</v>
      </c>
      <c r="J1111" s="24" t="s">
        <v>130</v>
      </c>
      <c r="K1111" t="s">
        <v>245</v>
      </c>
    </row>
    <row r="1112" spans="1:11">
      <c r="A1112" s="7" t="s">
        <v>38</v>
      </c>
      <c r="B1112">
        <v>2024</v>
      </c>
      <c r="C1112" t="s">
        <v>65</v>
      </c>
      <c r="D1112" t="s">
        <v>86</v>
      </c>
      <c r="E1112" s="238">
        <v>1024206.3</v>
      </c>
      <c r="F1112" t="s">
        <v>82</v>
      </c>
      <c r="G1112">
        <v>6</v>
      </c>
      <c r="H1112" t="s">
        <v>78</v>
      </c>
      <c r="I1112" t="s">
        <v>276</v>
      </c>
      <c r="J1112" s="24" t="s">
        <v>130</v>
      </c>
      <c r="K1112" t="s">
        <v>245</v>
      </c>
    </row>
    <row r="1113" spans="1:11">
      <c r="A1113" s="7" t="s">
        <v>39</v>
      </c>
      <c r="B1113">
        <v>2024</v>
      </c>
      <c r="C1113" t="s">
        <v>65</v>
      </c>
      <c r="D1113" t="s">
        <v>86</v>
      </c>
      <c r="E1113" s="238">
        <v>82492.5</v>
      </c>
      <c r="F1113" t="s">
        <v>82</v>
      </c>
      <c r="G1113">
        <v>45</v>
      </c>
      <c r="H1113" t="s">
        <v>78</v>
      </c>
      <c r="I1113" t="s">
        <v>276</v>
      </c>
      <c r="J1113" s="24" t="s">
        <v>130</v>
      </c>
      <c r="K1113" t="s">
        <v>245</v>
      </c>
    </row>
    <row r="1114" spans="1:11">
      <c r="A1114" s="7" t="s">
        <v>40</v>
      </c>
      <c r="B1114">
        <v>2024</v>
      </c>
      <c r="C1114" t="s">
        <v>65</v>
      </c>
      <c r="D1114" t="s">
        <v>86</v>
      </c>
      <c r="E1114" s="238">
        <v>349965.4</v>
      </c>
      <c r="F1114" t="s">
        <v>82</v>
      </c>
      <c r="G1114">
        <v>24</v>
      </c>
      <c r="H1114" t="s">
        <v>78</v>
      </c>
      <c r="I1114" t="s">
        <v>276</v>
      </c>
      <c r="J1114" s="24" t="s">
        <v>130</v>
      </c>
      <c r="K1114" t="s">
        <v>245</v>
      </c>
    </row>
    <row r="1115" spans="1:11">
      <c r="A1115" s="7" t="s">
        <v>41</v>
      </c>
      <c r="B1115">
        <v>2024</v>
      </c>
      <c r="C1115" t="s">
        <v>65</v>
      </c>
      <c r="D1115" t="s">
        <v>86</v>
      </c>
      <c r="E1115" s="238">
        <v>75179.5</v>
      </c>
      <c r="F1115" t="s">
        <v>82</v>
      </c>
      <c r="G1115">
        <v>48</v>
      </c>
      <c r="H1115" t="s">
        <v>78</v>
      </c>
      <c r="I1115" t="s">
        <v>276</v>
      </c>
      <c r="J1115" s="24" t="s">
        <v>130</v>
      </c>
      <c r="K1115" t="s">
        <v>245</v>
      </c>
    </row>
    <row r="1116" spans="1:11">
      <c r="A1116" s="7" t="s">
        <v>42</v>
      </c>
      <c r="B1116">
        <v>2024</v>
      </c>
      <c r="C1116" t="s">
        <v>65</v>
      </c>
      <c r="D1116" t="s">
        <v>86</v>
      </c>
      <c r="E1116" s="238">
        <v>549708.5</v>
      </c>
      <c r="F1116" t="s">
        <v>82</v>
      </c>
      <c r="G1116">
        <v>17</v>
      </c>
      <c r="H1116" t="s">
        <v>78</v>
      </c>
      <c r="I1116" t="s">
        <v>276</v>
      </c>
      <c r="J1116" s="24" t="s">
        <v>130</v>
      </c>
      <c r="K1116" t="s">
        <v>245</v>
      </c>
    </row>
    <row r="1117" spans="1:11">
      <c r="A1117" s="7" t="s">
        <v>43</v>
      </c>
      <c r="B1117">
        <v>2024</v>
      </c>
      <c r="C1117" t="s">
        <v>65</v>
      </c>
      <c r="D1117" t="s">
        <v>86</v>
      </c>
      <c r="E1117" s="238">
        <v>2709392.9</v>
      </c>
      <c r="F1117" t="s">
        <v>82</v>
      </c>
      <c r="G1117">
        <v>2</v>
      </c>
      <c r="H1117" t="s">
        <v>78</v>
      </c>
      <c r="I1117" t="s">
        <v>276</v>
      </c>
      <c r="J1117" s="24" t="s">
        <v>130</v>
      </c>
      <c r="K1117" t="s">
        <v>245</v>
      </c>
    </row>
    <row r="1118" spans="1:11">
      <c r="A1118" s="7" t="s">
        <v>44</v>
      </c>
      <c r="B1118">
        <v>2024</v>
      </c>
      <c r="C1118" t="s">
        <v>65</v>
      </c>
      <c r="D1118" t="s">
        <v>86</v>
      </c>
      <c r="E1118" s="238">
        <v>300903.8</v>
      </c>
      <c r="F1118" t="s">
        <v>82</v>
      </c>
      <c r="G1118">
        <v>28</v>
      </c>
      <c r="H1118" t="s">
        <v>78</v>
      </c>
      <c r="I1118" t="s">
        <v>276</v>
      </c>
      <c r="J1118" s="24" t="s">
        <v>130</v>
      </c>
      <c r="K1118" t="s">
        <v>245</v>
      </c>
    </row>
    <row r="1119" spans="1:11">
      <c r="A1119" s="7" t="s">
        <v>45</v>
      </c>
      <c r="B1119">
        <v>2024</v>
      </c>
      <c r="C1119" t="s">
        <v>65</v>
      </c>
      <c r="D1119" t="s">
        <v>86</v>
      </c>
      <c r="E1119" s="238">
        <v>45707.199999999997</v>
      </c>
      <c r="F1119" t="s">
        <v>82</v>
      </c>
      <c r="G1119">
        <v>51</v>
      </c>
      <c r="H1119" t="s">
        <v>78</v>
      </c>
      <c r="I1119" t="s">
        <v>276</v>
      </c>
      <c r="J1119" s="24" t="s">
        <v>130</v>
      </c>
      <c r="K1119" t="s">
        <v>245</v>
      </c>
    </row>
    <row r="1120" spans="1:11">
      <c r="A1120" s="7" t="s">
        <v>46</v>
      </c>
      <c r="B1120">
        <v>2024</v>
      </c>
      <c r="C1120" t="s">
        <v>65</v>
      </c>
      <c r="D1120" t="s">
        <v>86</v>
      </c>
      <c r="E1120" s="238">
        <v>764474.8</v>
      </c>
      <c r="F1120" t="s">
        <v>82</v>
      </c>
      <c r="G1120">
        <v>13</v>
      </c>
      <c r="H1120" t="s">
        <v>78</v>
      </c>
      <c r="I1120" t="s">
        <v>276</v>
      </c>
      <c r="J1120" s="24" t="s">
        <v>130</v>
      </c>
      <c r="K1120" t="s">
        <v>245</v>
      </c>
    </row>
    <row r="1121" spans="1:12">
      <c r="A1121" s="7" t="s">
        <v>47</v>
      </c>
      <c r="B1121">
        <v>2024</v>
      </c>
      <c r="C1121" t="s">
        <v>65</v>
      </c>
      <c r="D1121" t="s">
        <v>86</v>
      </c>
      <c r="E1121" s="238">
        <v>854683.3</v>
      </c>
      <c r="F1121" t="s">
        <v>82</v>
      </c>
      <c r="G1121">
        <v>9</v>
      </c>
      <c r="H1121" t="s">
        <v>78</v>
      </c>
      <c r="I1121" t="s">
        <v>276</v>
      </c>
      <c r="J1121" s="24" t="s">
        <v>130</v>
      </c>
      <c r="K1121" t="s">
        <v>245</v>
      </c>
    </row>
    <row r="1122" spans="1:12">
      <c r="A1122" s="7" t="s">
        <v>48</v>
      </c>
      <c r="B1122">
        <v>2024</v>
      </c>
      <c r="C1122" t="s">
        <v>65</v>
      </c>
      <c r="D1122" t="s">
        <v>86</v>
      </c>
      <c r="E1122" s="238">
        <v>107660.1</v>
      </c>
      <c r="F1122" t="s">
        <v>82</v>
      </c>
      <c r="G1122">
        <v>42</v>
      </c>
      <c r="H1122" t="s">
        <v>78</v>
      </c>
      <c r="I1122" t="s">
        <v>276</v>
      </c>
      <c r="J1122" s="24" t="s">
        <v>130</v>
      </c>
      <c r="K1122" t="s">
        <v>245</v>
      </c>
    </row>
    <row r="1123" spans="1:12">
      <c r="A1123" s="7" t="s">
        <v>49</v>
      </c>
      <c r="B1123">
        <v>2024</v>
      </c>
      <c r="C1123" t="s">
        <v>65</v>
      </c>
      <c r="D1123" t="s">
        <v>86</v>
      </c>
      <c r="E1123" s="238">
        <v>451285.3</v>
      </c>
      <c r="F1123" t="s">
        <v>82</v>
      </c>
      <c r="G1123">
        <v>21</v>
      </c>
      <c r="H1123" t="s">
        <v>78</v>
      </c>
      <c r="I1123" t="s">
        <v>276</v>
      </c>
      <c r="J1123" s="24" t="s">
        <v>130</v>
      </c>
      <c r="K1123" t="s">
        <v>245</v>
      </c>
    </row>
    <row r="1124" spans="1:12">
      <c r="A1124" s="7" t="s">
        <v>50</v>
      </c>
      <c r="B1124">
        <v>2024</v>
      </c>
      <c r="C1124" t="s">
        <v>65</v>
      </c>
      <c r="D1124" t="s">
        <v>86</v>
      </c>
      <c r="E1124" s="238">
        <v>52946.1</v>
      </c>
      <c r="F1124" t="s">
        <v>82</v>
      </c>
      <c r="G1124">
        <v>50</v>
      </c>
      <c r="H1124" t="s">
        <v>78</v>
      </c>
      <c r="I1124" t="s">
        <v>276</v>
      </c>
      <c r="J1124" s="24" t="s">
        <v>130</v>
      </c>
      <c r="K1124" t="s">
        <v>245</v>
      </c>
    </row>
    <row r="1125" spans="1:12">
      <c r="A1125" s="7" t="s">
        <v>0</v>
      </c>
      <c r="B1125">
        <v>2025</v>
      </c>
      <c r="C1125" t="s">
        <v>56</v>
      </c>
      <c r="D1125" t="s">
        <v>87</v>
      </c>
      <c r="E1125" s="312">
        <v>2214900</v>
      </c>
      <c r="F1125" t="s">
        <v>82</v>
      </c>
      <c r="G1125">
        <v>24</v>
      </c>
      <c r="H1125" t="s">
        <v>79</v>
      </c>
      <c r="I1125" t="s">
        <v>484</v>
      </c>
      <c r="J1125" s="24" t="s">
        <v>203</v>
      </c>
      <c r="K1125" t="s">
        <v>214</v>
      </c>
      <c r="L1125" s="24" t="s">
        <v>254</v>
      </c>
    </row>
    <row r="1126" spans="1:12">
      <c r="A1126" s="7" t="s">
        <v>1</v>
      </c>
      <c r="B1126">
        <v>2025</v>
      </c>
      <c r="C1126" t="s">
        <v>56</v>
      </c>
      <c r="D1126" t="s">
        <v>87</v>
      </c>
      <c r="E1126" s="312">
        <v>339000</v>
      </c>
      <c r="F1126" t="s">
        <v>82</v>
      </c>
      <c r="G1126">
        <v>49</v>
      </c>
      <c r="H1126" t="s">
        <v>79</v>
      </c>
      <c r="I1126" t="s">
        <v>484</v>
      </c>
      <c r="J1126" s="24" t="s">
        <v>203</v>
      </c>
      <c r="K1126" t="s">
        <v>214</v>
      </c>
      <c r="L1126" s="24" t="s">
        <v>254</v>
      </c>
    </row>
    <row r="1127" spans="1:12">
      <c r="A1127" s="7" t="s">
        <v>2</v>
      </c>
      <c r="B1127">
        <v>2025</v>
      </c>
      <c r="C1127" t="s">
        <v>56</v>
      </c>
      <c r="D1127" t="s">
        <v>87</v>
      </c>
      <c r="E1127" s="312">
        <v>3253700</v>
      </c>
      <c r="F1127" t="s">
        <v>82</v>
      </c>
      <c r="G1127">
        <v>17</v>
      </c>
      <c r="H1127" t="s">
        <v>79</v>
      </c>
      <c r="I1127" t="s">
        <v>484</v>
      </c>
      <c r="J1127" s="24" t="s">
        <v>203</v>
      </c>
      <c r="K1127" t="s">
        <v>214</v>
      </c>
      <c r="L1127" s="24" t="s">
        <v>254</v>
      </c>
    </row>
    <row r="1128" spans="1:12">
      <c r="A1128" s="7" t="s">
        <v>3</v>
      </c>
      <c r="B1128">
        <v>2025</v>
      </c>
      <c r="C1128" t="s">
        <v>56</v>
      </c>
      <c r="D1128" t="s">
        <v>87</v>
      </c>
      <c r="E1128" s="312">
        <v>1385800</v>
      </c>
      <c r="F1128" t="s">
        <v>82</v>
      </c>
      <c r="G1128">
        <v>34</v>
      </c>
      <c r="H1128" t="s">
        <v>79</v>
      </c>
      <c r="I1128" t="s">
        <v>484</v>
      </c>
      <c r="J1128" s="24" t="s">
        <v>203</v>
      </c>
      <c r="K1128" t="s">
        <v>214</v>
      </c>
      <c r="L1128" s="24" t="s">
        <v>254</v>
      </c>
    </row>
    <row r="1129" spans="1:12">
      <c r="A1129" s="7" t="s">
        <v>4</v>
      </c>
      <c r="B1129">
        <v>2025</v>
      </c>
      <c r="C1129" t="s">
        <v>56</v>
      </c>
      <c r="D1129" t="s">
        <v>87</v>
      </c>
      <c r="E1129" s="312">
        <v>18011200</v>
      </c>
      <c r="F1129" t="s">
        <v>82</v>
      </c>
      <c r="G1129">
        <v>1</v>
      </c>
      <c r="H1129" t="s">
        <v>79</v>
      </c>
      <c r="I1129" t="s">
        <v>484</v>
      </c>
      <c r="J1129" s="24" t="s">
        <v>203</v>
      </c>
      <c r="K1129" t="s">
        <v>214</v>
      </c>
      <c r="L1129" s="24" t="s">
        <v>254</v>
      </c>
    </row>
    <row r="1130" spans="1:12">
      <c r="A1130" s="7" t="s">
        <v>5</v>
      </c>
      <c r="B1130">
        <v>2025</v>
      </c>
      <c r="C1130" t="s">
        <v>56</v>
      </c>
      <c r="D1130" t="s">
        <v>87</v>
      </c>
      <c r="E1130" s="312">
        <v>2991500</v>
      </c>
      <c r="F1130" t="s">
        <v>82</v>
      </c>
      <c r="G1130">
        <v>21</v>
      </c>
      <c r="H1130" t="s">
        <v>79</v>
      </c>
      <c r="I1130" t="s">
        <v>484</v>
      </c>
      <c r="J1130" s="24" t="s">
        <v>203</v>
      </c>
      <c r="K1130" t="s">
        <v>214</v>
      </c>
      <c r="L1130" s="24" t="s">
        <v>254</v>
      </c>
    </row>
    <row r="1131" spans="1:12">
      <c r="A1131" s="7" t="s">
        <v>6</v>
      </c>
      <c r="B1131">
        <v>2025</v>
      </c>
      <c r="C1131" t="s">
        <v>56</v>
      </c>
      <c r="D1131" t="s">
        <v>87</v>
      </c>
      <c r="E1131" s="312">
        <v>1720200</v>
      </c>
      <c r="F1131" t="s">
        <v>82</v>
      </c>
      <c r="G1131">
        <v>30</v>
      </c>
      <c r="H1131" t="s">
        <v>79</v>
      </c>
      <c r="I1131" t="s">
        <v>484</v>
      </c>
      <c r="J1131" s="24" t="s">
        <v>203</v>
      </c>
      <c r="K1131" t="s">
        <v>214</v>
      </c>
      <c r="L1131" s="24" t="s">
        <v>254</v>
      </c>
    </row>
    <row r="1132" spans="1:12">
      <c r="A1132" s="7" t="s">
        <v>7</v>
      </c>
      <c r="B1132">
        <v>2025</v>
      </c>
      <c r="C1132" t="s">
        <v>56</v>
      </c>
      <c r="D1132" t="s">
        <v>87</v>
      </c>
      <c r="E1132" s="312">
        <v>493800</v>
      </c>
      <c r="F1132" t="s">
        <v>82</v>
      </c>
      <c r="G1132">
        <v>46</v>
      </c>
      <c r="H1132" t="s">
        <v>79</v>
      </c>
      <c r="I1132" t="s">
        <v>484</v>
      </c>
      <c r="J1132" s="24" t="s">
        <v>203</v>
      </c>
      <c r="K1132" t="s">
        <v>214</v>
      </c>
      <c r="L1132" s="24" t="s">
        <v>254</v>
      </c>
    </row>
    <row r="1133" spans="1:12">
      <c r="A1133" s="7" t="s">
        <v>8</v>
      </c>
      <c r="B1133">
        <v>2025</v>
      </c>
      <c r="C1133" t="s">
        <v>56</v>
      </c>
      <c r="D1133" t="s">
        <v>87</v>
      </c>
      <c r="E1133" s="312">
        <v>757800</v>
      </c>
      <c r="F1133" t="s">
        <v>82</v>
      </c>
      <c r="G1133">
        <v>39</v>
      </c>
      <c r="H1133" t="s">
        <v>79</v>
      </c>
      <c r="I1133" t="s">
        <v>484</v>
      </c>
      <c r="J1133" s="24" t="s">
        <v>203</v>
      </c>
      <c r="K1133" t="s">
        <v>214</v>
      </c>
      <c r="L1133" s="24" t="s">
        <v>254</v>
      </c>
    </row>
    <row r="1134" spans="1:12">
      <c r="A1134" s="7" t="s">
        <v>9</v>
      </c>
      <c r="B1134">
        <v>2025</v>
      </c>
      <c r="C1134" t="s">
        <v>56</v>
      </c>
      <c r="D1134" t="s">
        <v>87</v>
      </c>
      <c r="E1134" s="312">
        <v>10048400</v>
      </c>
      <c r="F1134" t="s">
        <v>82</v>
      </c>
      <c r="G1134">
        <v>3</v>
      </c>
      <c r="H1134" t="s">
        <v>79</v>
      </c>
      <c r="I1134" t="s">
        <v>484</v>
      </c>
      <c r="J1134" s="24" t="s">
        <v>203</v>
      </c>
      <c r="K1134" t="s">
        <v>214</v>
      </c>
      <c r="L1134" s="24" t="s">
        <v>254</v>
      </c>
    </row>
    <row r="1135" spans="1:12">
      <c r="A1135" s="7" t="s">
        <v>10</v>
      </c>
      <c r="B1135">
        <v>2025</v>
      </c>
      <c r="C1135" t="s">
        <v>56</v>
      </c>
      <c r="D1135" t="s">
        <v>87</v>
      </c>
      <c r="E1135" s="312">
        <v>4999600</v>
      </c>
      <c r="F1135" t="s">
        <v>82</v>
      </c>
      <c r="G1135">
        <v>9</v>
      </c>
      <c r="H1135" t="s">
        <v>79</v>
      </c>
      <c r="I1135" t="s">
        <v>484</v>
      </c>
      <c r="J1135" s="24" t="s">
        <v>203</v>
      </c>
      <c r="K1135" t="s">
        <v>214</v>
      </c>
      <c r="L1135" s="24" t="s">
        <v>254</v>
      </c>
    </row>
    <row r="1136" spans="1:12">
      <c r="A1136" s="7" t="s">
        <v>11</v>
      </c>
      <c r="B1136">
        <v>2025</v>
      </c>
      <c r="C1136" t="s">
        <v>56</v>
      </c>
      <c r="D1136" t="s">
        <v>87</v>
      </c>
      <c r="E1136" s="312">
        <v>651400</v>
      </c>
      <c r="F1136" t="s">
        <v>82</v>
      </c>
      <c r="G1136">
        <v>43</v>
      </c>
      <c r="H1136" t="s">
        <v>79</v>
      </c>
      <c r="I1136" t="s">
        <v>484</v>
      </c>
      <c r="J1136" s="24" t="s">
        <v>203</v>
      </c>
      <c r="K1136" t="s">
        <v>214</v>
      </c>
      <c r="L1136" s="24" t="s">
        <v>254</v>
      </c>
    </row>
    <row r="1137" spans="1:12">
      <c r="A1137" s="7" t="s">
        <v>12</v>
      </c>
      <c r="B1137">
        <v>2025</v>
      </c>
      <c r="C1137" t="s">
        <v>56</v>
      </c>
      <c r="D1137" t="s">
        <v>87</v>
      </c>
      <c r="E1137" s="312">
        <v>881900</v>
      </c>
      <c r="F1137" t="s">
        <v>82</v>
      </c>
      <c r="G1137">
        <v>38</v>
      </c>
      <c r="H1137" t="s">
        <v>79</v>
      </c>
      <c r="I1137" t="s">
        <v>484</v>
      </c>
      <c r="J1137" s="24" t="s">
        <v>203</v>
      </c>
      <c r="K1137" t="s">
        <v>214</v>
      </c>
      <c r="L1137" s="24" t="s">
        <v>254</v>
      </c>
    </row>
    <row r="1138" spans="1:12">
      <c r="A1138" s="7" t="s">
        <v>13</v>
      </c>
      <c r="B1138">
        <v>2025</v>
      </c>
      <c r="C1138" t="s">
        <v>56</v>
      </c>
      <c r="D1138" t="s">
        <v>87</v>
      </c>
      <c r="E1138" s="312">
        <v>6153700</v>
      </c>
      <c r="F1138" t="s">
        <v>82</v>
      </c>
      <c r="G1138">
        <v>6</v>
      </c>
      <c r="H1138" t="s">
        <v>79</v>
      </c>
      <c r="I1138" t="s">
        <v>484</v>
      </c>
      <c r="J1138" s="24" t="s">
        <v>203</v>
      </c>
      <c r="K1138" t="s">
        <v>214</v>
      </c>
      <c r="L1138" s="24" t="s">
        <v>254</v>
      </c>
    </row>
    <row r="1139" spans="1:12">
      <c r="A1139" s="7" t="s">
        <v>14</v>
      </c>
      <c r="B1139">
        <v>2025</v>
      </c>
      <c r="C1139" t="s">
        <v>56</v>
      </c>
      <c r="D1139" t="s">
        <v>87</v>
      </c>
      <c r="E1139" s="312">
        <v>3290800</v>
      </c>
      <c r="F1139" t="s">
        <v>82</v>
      </c>
      <c r="G1139">
        <v>16</v>
      </c>
      <c r="H1139" t="s">
        <v>79</v>
      </c>
      <c r="I1139" t="s">
        <v>484</v>
      </c>
      <c r="J1139" s="24" t="s">
        <v>203</v>
      </c>
      <c r="K1139" t="s">
        <v>214</v>
      </c>
      <c r="L1139" s="24" t="s">
        <v>254</v>
      </c>
    </row>
    <row r="1140" spans="1:12">
      <c r="A1140" s="7" t="s">
        <v>15</v>
      </c>
      <c r="B1140">
        <v>2025</v>
      </c>
      <c r="C1140" t="s">
        <v>56</v>
      </c>
      <c r="D1140" t="s">
        <v>87</v>
      </c>
      <c r="E1140" s="312">
        <v>1594600</v>
      </c>
      <c r="F1140" t="s">
        <v>82</v>
      </c>
      <c r="G1140">
        <v>31</v>
      </c>
      <c r="H1140" t="s">
        <v>79</v>
      </c>
      <c r="I1140" t="s">
        <v>484</v>
      </c>
      <c r="J1140" s="24" t="s">
        <v>203</v>
      </c>
      <c r="K1140" t="s">
        <v>214</v>
      </c>
      <c r="L1140" s="24" t="s">
        <v>254</v>
      </c>
    </row>
    <row r="1141" spans="1:12">
      <c r="A1141" s="7" t="s">
        <v>16</v>
      </c>
      <c r="B1141">
        <v>2025</v>
      </c>
      <c r="C1141" t="s">
        <v>56</v>
      </c>
      <c r="D1141" t="s">
        <v>87</v>
      </c>
      <c r="E1141" s="312">
        <v>1452400</v>
      </c>
      <c r="F1141" t="s">
        <v>82</v>
      </c>
      <c r="G1141">
        <v>33</v>
      </c>
      <c r="H1141" t="s">
        <v>79</v>
      </c>
      <c r="I1141" t="s">
        <v>484</v>
      </c>
      <c r="J1141" s="24" t="s">
        <v>203</v>
      </c>
      <c r="K1141" t="s">
        <v>214</v>
      </c>
      <c r="L1141" s="24" t="s">
        <v>254</v>
      </c>
    </row>
    <row r="1142" spans="1:12">
      <c r="A1142" s="7" t="s">
        <v>17</v>
      </c>
      <c r="B1142">
        <v>2025</v>
      </c>
      <c r="C1142" t="s">
        <v>56</v>
      </c>
      <c r="D1142" t="s">
        <v>87</v>
      </c>
      <c r="E1142" s="312">
        <v>2062199.9999999998</v>
      </c>
      <c r="F1142" t="s">
        <v>82</v>
      </c>
      <c r="G1142">
        <v>25</v>
      </c>
      <c r="H1142" t="s">
        <v>79</v>
      </c>
      <c r="I1142" t="s">
        <v>484</v>
      </c>
      <c r="J1142" s="24" t="s">
        <v>203</v>
      </c>
      <c r="K1142" t="s">
        <v>214</v>
      </c>
      <c r="L1142" s="24" t="s">
        <v>254</v>
      </c>
    </row>
    <row r="1143" spans="1:12">
      <c r="A1143" s="7" t="s">
        <v>18</v>
      </c>
      <c r="B1143">
        <v>2025</v>
      </c>
      <c r="C1143" t="s">
        <v>56</v>
      </c>
      <c r="D1143" t="s">
        <v>87</v>
      </c>
      <c r="E1143" s="312">
        <v>2002500</v>
      </c>
      <c r="F1143" t="s">
        <v>82</v>
      </c>
      <c r="G1143">
        <v>27</v>
      </c>
      <c r="H1143" t="s">
        <v>79</v>
      </c>
      <c r="I1143" t="s">
        <v>484</v>
      </c>
      <c r="J1143" s="24" t="s">
        <v>203</v>
      </c>
      <c r="K1143" t="s">
        <v>214</v>
      </c>
      <c r="L1143" s="24" t="s">
        <v>254</v>
      </c>
    </row>
    <row r="1144" spans="1:12">
      <c r="A1144" s="7" t="s">
        <v>19</v>
      </c>
      <c r="B1144">
        <v>2025</v>
      </c>
      <c r="C1144" t="s">
        <v>56</v>
      </c>
      <c r="D1144" t="s">
        <v>87</v>
      </c>
      <c r="E1144" s="312">
        <v>656500</v>
      </c>
      <c r="F1144" t="s">
        <v>82</v>
      </c>
      <c r="G1144">
        <v>42</v>
      </c>
      <c r="H1144" t="s">
        <v>79</v>
      </c>
      <c r="I1144" t="s">
        <v>484</v>
      </c>
      <c r="J1144" s="24" t="s">
        <v>203</v>
      </c>
      <c r="K1144" t="s">
        <v>214</v>
      </c>
      <c r="L1144" s="24" t="s">
        <v>254</v>
      </c>
    </row>
    <row r="1145" spans="1:12">
      <c r="A1145" s="7" t="s">
        <v>20</v>
      </c>
      <c r="B1145">
        <v>2025</v>
      </c>
      <c r="C1145" t="s">
        <v>56</v>
      </c>
      <c r="D1145" t="s">
        <v>87</v>
      </c>
      <c r="E1145" s="312">
        <v>2846800</v>
      </c>
      <c r="F1145" t="s">
        <v>82</v>
      </c>
      <c r="G1145">
        <v>22</v>
      </c>
      <c r="H1145" t="s">
        <v>79</v>
      </c>
      <c r="I1145" t="s">
        <v>484</v>
      </c>
      <c r="J1145" s="24" t="s">
        <v>203</v>
      </c>
      <c r="K1145" t="s">
        <v>214</v>
      </c>
      <c r="L1145" s="24" t="s">
        <v>254</v>
      </c>
    </row>
    <row r="1146" spans="1:12">
      <c r="A1146" s="7" t="s">
        <v>21</v>
      </c>
      <c r="B1146">
        <v>2025</v>
      </c>
      <c r="C1146" t="s">
        <v>56</v>
      </c>
      <c r="D1146" t="s">
        <v>87</v>
      </c>
      <c r="E1146" s="312">
        <v>3723500</v>
      </c>
      <c r="F1146" t="s">
        <v>82</v>
      </c>
      <c r="G1146">
        <v>13</v>
      </c>
      <c r="H1146" t="s">
        <v>79</v>
      </c>
      <c r="I1146" t="s">
        <v>484</v>
      </c>
      <c r="J1146" s="24" t="s">
        <v>203</v>
      </c>
      <c r="K1146" t="s">
        <v>214</v>
      </c>
      <c r="L1146" s="24" t="s">
        <v>254</v>
      </c>
    </row>
    <row r="1147" spans="1:12">
      <c r="A1147" s="7" t="s">
        <v>22</v>
      </c>
      <c r="B1147">
        <v>2025</v>
      </c>
      <c r="C1147" t="s">
        <v>56</v>
      </c>
      <c r="D1147" t="s">
        <v>87</v>
      </c>
      <c r="E1147" s="312">
        <v>4533600</v>
      </c>
      <c r="F1147" t="s">
        <v>82</v>
      </c>
      <c r="G1147">
        <v>10</v>
      </c>
      <c r="H1147" t="s">
        <v>79</v>
      </c>
      <c r="I1147" t="s">
        <v>484</v>
      </c>
      <c r="J1147" s="24" t="s">
        <v>203</v>
      </c>
      <c r="K1147" t="s">
        <v>214</v>
      </c>
      <c r="L1147" s="24" t="s">
        <v>254</v>
      </c>
    </row>
    <row r="1148" spans="1:12">
      <c r="A1148" s="7" t="s">
        <v>23</v>
      </c>
      <c r="B1148">
        <v>2025</v>
      </c>
      <c r="C1148" t="s">
        <v>56</v>
      </c>
      <c r="D1148" t="s">
        <v>87</v>
      </c>
      <c r="E1148" s="313">
        <v>3053100</v>
      </c>
      <c r="F1148" t="s">
        <v>82</v>
      </c>
      <c r="G1148">
        <v>19</v>
      </c>
      <c r="H1148" t="s">
        <v>79</v>
      </c>
      <c r="I1148" t="s">
        <v>484</v>
      </c>
      <c r="J1148" s="24" t="s">
        <v>203</v>
      </c>
      <c r="K1148" t="s">
        <v>214</v>
      </c>
      <c r="L1148" s="24" t="s">
        <v>254</v>
      </c>
    </row>
    <row r="1149" spans="1:12">
      <c r="A1149" s="7" t="s">
        <v>24</v>
      </c>
      <c r="B1149">
        <v>2025</v>
      </c>
      <c r="C1149" t="s">
        <v>56</v>
      </c>
      <c r="D1149" t="s">
        <v>87</v>
      </c>
      <c r="E1149" s="312">
        <v>1205500</v>
      </c>
      <c r="F1149" t="s">
        <v>82</v>
      </c>
      <c r="G1149">
        <v>35</v>
      </c>
      <c r="H1149" t="s">
        <v>79</v>
      </c>
      <c r="I1149" t="s">
        <v>484</v>
      </c>
      <c r="J1149" s="24" t="s">
        <v>203</v>
      </c>
      <c r="K1149" t="s">
        <v>214</v>
      </c>
      <c r="L1149" s="24" t="s">
        <v>254</v>
      </c>
    </row>
    <row r="1150" spans="1:12">
      <c r="A1150" s="7" t="s">
        <v>25</v>
      </c>
      <c r="B1150">
        <v>2025</v>
      </c>
      <c r="C1150" t="s">
        <v>56</v>
      </c>
      <c r="D1150" t="s">
        <v>87</v>
      </c>
      <c r="E1150" s="312">
        <v>3021800</v>
      </c>
      <c r="F1150" t="s">
        <v>82</v>
      </c>
      <c r="G1150">
        <v>20</v>
      </c>
      <c r="H1150" t="s">
        <v>79</v>
      </c>
      <c r="I1150" t="s">
        <v>484</v>
      </c>
      <c r="J1150" s="24" t="s">
        <v>203</v>
      </c>
      <c r="K1150" t="s">
        <v>214</v>
      </c>
      <c r="L1150" s="24" t="s">
        <v>254</v>
      </c>
    </row>
    <row r="1151" spans="1:12">
      <c r="A1151" s="7" t="s">
        <v>26</v>
      </c>
      <c r="B1151">
        <v>2025</v>
      </c>
      <c r="C1151" t="s">
        <v>56</v>
      </c>
      <c r="D1151" t="s">
        <v>87</v>
      </c>
      <c r="E1151" s="312">
        <v>529800</v>
      </c>
      <c r="F1151" t="s">
        <v>82</v>
      </c>
      <c r="G1151">
        <v>44</v>
      </c>
      <c r="H1151" t="s">
        <v>79</v>
      </c>
      <c r="I1151" t="s">
        <v>484</v>
      </c>
      <c r="J1151" s="24" t="s">
        <v>203</v>
      </c>
      <c r="K1151" t="s">
        <v>214</v>
      </c>
      <c r="L1151" s="24" t="s">
        <v>254</v>
      </c>
    </row>
    <row r="1152" spans="1:12">
      <c r="A1152" s="7" t="s">
        <v>27</v>
      </c>
      <c r="B1152">
        <v>2025</v>
      </c>
      <c r="C1152" t="s">
        <v>56</v>
      </c>
      <c r="D1152" t="s">
        <v>87</v>
      </c>
      <c r="E1152" s="312">
        <v>1064100</v>
      </c>
      <c r="F1152" t="s">
        <v>82</v>
      </c>
      <c r="G1152">
        <v>36</v>
      </c>
      <c r="H1152" t="s">
        <v>79</v>
      </c>
      <c r="I1152" t="s">
        <v>484</v>
      </c>
      <c r="J1152" s="24" t="s">
        <v>203</v>
      </c>
      <c r="K1152" t="s">
        <v>214</v>
      </c>
      <c r="L1152" s="24" t="s">
        <v>254</v>
      </c>
    </row>
    <row r="1153" spans="1:12">
      <c r="A1153" s="7" t="s">
        <v>28</v>
      </c>
      <c r="B1153">
        <v>2025</v>
      </c>
      <c r="C1153" t="s">
        <v>56</v>
      </c>
      <c r="D1153" t="s">
        <v>87</v>
      </c>
      <c r="E1153" s="312">
        <v>1570100</v>
      </c>
      <c r="F1153" t="s">
        <v>82</v>
      </c>
      <c r="G1153">
        <v>32</v>
      </c>
      <c r="H1153" t="s">
        <v>79</v>
      </c>
      <c r="I1153" t="s">
        <v>484</v>
      </c>
      <c r="J1153" s="24" t="s">
        <v>203</v>
      </c>
      <c r="K1153" t="s">
        <v>214</v>
      </c>
      <c r="L1153" s="24" t="s">
        <v>254</v>
      </c>
    </row>
    <row r="1154" spans="1:12">
      <c r="A1154" s="7" t="s">
        <v>29</v>
      </c>
      <c r="B1154">
        <v>2025</v>
      </c>
      <c r="C1154" t="s">
        <v>56</v>
      </c>
      <c r="D1154" t="s">
        <v>87</v>
      </c>
      <c r="E1154" s="312">
        <v>706300</v>
      </c>
      <c r="F1154" t="s">
        <v>82</v>
      </c>
      <c r="G1154">
        <v>41</v>
      </c>
      <c r="H1154" t="s">
        <v>79</v>
      </c>
      <c r="I1154" t="s">
        <v>484</v>
      </c>
      <c r="J1154" s="24" t="s">
        <v>203</v>
      </c>
      <c r="K1154" t="s">
        <v>214</v>
      </c>
      <c r="L1154" s="24" t="s">
        <v>254</v>
      </c>
    </row>
    <row r="1155" spans="1:12">
      <c r="A1155" s="7" t="s">
        <v>30</v>
      </c>
      <c r="B1155">
        <v>2025</v>
      </c>
      <c r="C1155" t="s">
        <v>56</v>
      </c>
      <c r="D1155" t="s">
        <v>87</v>
      </c>
      <c r="E1155" s="312">
        <v>4389200</v>
      </c>
      <c r="F1155" t="s">
        <v>82</v>
      </c>
      <c r="G1155">
        <v>11</v>
      </c>
      <c r="H1155" t="s">
        <v>79</v>
      </c>
      <c r="I1155" t="s">
        <v>484</v>
      </c>
      <c r="J1155" s="24" t="s">
        <v>203</v>
      </c>
      <c r="K1155" t="s">
        <v>214</v>
      </c>
      <c r="L1155" s="24" t="s">
        <v>254</v>
      </c>
    </row>
    <row r="1156" spans="1:12">
      <c r="A1156" s="7" t="s">
        <v>31</v>
      </c>
      <c r="B1156">
        <v>2025</v>
      </c>
      <c r="C1156" t="s">
        <v>56</v>
      </c>
      <c r="D1156" t="s">
        <v>87</v>
      </c>
      <c r="E1156" s="312">
        <v>904800</v>
      </c>
      <c r="F1156" t="s">
        <v>82</v>
      </c>
      <c r="G1156">
        <v>37</v>
      </c>
      <c r="H1156" t="s">
        <v>79</v>
      </c>
      <c r="I1156" t="s">
        <v>484</v>
      </c>
      <c r="J1156" s="24" t="s">
        <v>203</v>
      </c>
      <c r="K1156" t="s">
        <v>214</v>
      </c>
      <c r="L1156" s="24" t="s">
        <v>254</v>
      </c>
    </row>
    <row r="1157" spans="1:12">
      <c r="A1157" s="7" t="s">
        <v>32</v>
      </c>
      <c r="B1157">
        <v>2025</v>
      </c>
      <c r="C1157" t="s">
        <v>56</v>
      </c>
      <c r="D1157" t="s">
        <v>87</v>
      </c>
      <c r="E1157" s="312">
        <v>10008600</v>
      </c>
      <c r="F1157" t="s">
        <v>82</v>
      </c>
      <c r="G1157">
        <v>4</v>
      </c>
      <c r="H1157" t="s">
        <v>79</v>
      </c>
      <c r="I1157" t="s">
        <v>484</v>
      </c>
      <c r="J1157" s="24" t="s">
        <v>203</v>
      </c>
      <c r="K1157" t="s">
        <v>214</v>
      </c>
      <c r="L1157" s="24" t="s">
        <v>254</v>
      </c>
    </row>
    <row r="1158" spans="1:12">
      <c r="A1158" s="7" t="s">
        <v>33</v>
      </c>
      <c r="B1158">
        <v>2025</v>
      </c>
      <c r="C1158" t="s">
        <v>56</v>
      </c>
      <c r="D1158" t="s">
        <v>87</v>
      </c>
      <c r="E1158" s="312">
        <v>5095400</v>
      </c>
      <c r="F1158" t="s">
        <v>82</v>
      </c>
      <c r="G1158">
        <v>8</v>
      </c>
      <c r="H1158" t="s">
        <v>79</v>
      </c>
      <c r="I1158" t="s">
        <v>484</v>
      </c>
      <c r="J1158" s="24" t="s">
        <v>203</v>
      </c>
      <c r="K1158" t="s">
        <v>214</v>
      </c>
      <c r="L1158" s="24" t="s">
        <v>254</v>
      </c>
    </row>
    <row r="1159" spans="1:12">
      <c r="A1159" s="7" t="s">
        <v>34</v>
      </c>
      <c r="B1159">
        <v>2025</v>
      </c>
      <c r="C1159" t="s">
        <v>56</v>
      </c>
      <c r="D1159" t="s">
        <v>87</v>
      </c>
      <c r="E1159" s="312">
        <v>448100</v>
      </c>
      <c r="F1159" t="s">
        <v>82</v>
      </c>
      <c r="G1159">
        <v>48</v>
      </c>
      <c r="H1159" t="s">
        <v>79</v>
      </c>
      <c r="I1159" t="s">
        <v>484</v>
      </c>
      <c r="J1159" s="24" t="s">
        <v>203</v>
      </c>
      <c r="K1159" t="s">
        <v>214</v>
      </c>
      <c r="L1159" s="24" t="s">
        <v>254</v>
      </c>
    </row>
    <row r="1160" spans="1:12">
      <c r="A1160" s="7" t="s">
        <v>35</v>
      </c>
      <c r="B1160">
        <v>2025</v>
      </c>
      <c r="C1160" t="s">
        <v>56</v>
      </c>
      <c r="D1160" t="s">
        <v>87</v>
      </c>
      <c r="E1160" s="312">
        <v>5730200</v>
      </c>
      <c r="F1160" t="s">
        <v>82</v>
      </c>
      <c r="G1160">
        <v>7</v>
      </c>
      <c r="H1160" t="s">
        <v>79</v>
      </c>
      <c r="I1160" t="s">
        <v>484</v>
      </c>
      <c r="J1160" s="24" t="s">
        <v>203</v>
      </c>
      <c r="K1160" t="s">
        <v>214</v>
      </c>
      <c r="L1160" s="24" t="s">
        <v>254</v>
      </c>
    </row>
    <row r="1161" spans="1:12">
      <c r="A1161" s="7" t="s">
        <v>36</v>
      </c>
      <c r="B1161">
        <v>2025</v>
      </c>
      <c r="C1161" t="s">
        <v>56</v>
      </c>
      <c r="D1161" t="s">
        <v>87</v>
      </c>
      <c r="E1161" s="312">
        <v>1802300</v>
      </c>
      <c r="F1161" t="s">
        <v>82</v>
      </c>
      <c r="G1161">
        <v>28</v>
      </c>
      <c r="H1161" t="s">
        <v>79</v>
      </c>
      <c r="I1161" t="s">
        <v>484</v>
      </c>
      <c r="J1161" s="24" t="s">
        <v>203</v>
      </c>
      <c r="K1161" t="s">
        <v>214</v>
      </c>
      <c r="L1161" s="24" t="s">
        <v>254</v>
      </c>
    </row>
    <row r="1162" spans="1:12">
      <c r="A1162" s="7" t="s">
        <v>37</v>
      </c>
      <c r="B1162">
        <v>2025</v>
      </c>
      <c r="C1162" t="s">
        <v>56</v>
      </c>
      <c r="D1162" t="s">
        <v>87</v>
      </c>
      <c r="E1162" s="312">
        <v>2008300</v>
      </c>
      <c r="F1162" t="s">
        <v>82</v>
      </c>
      <c r="G1162">
        <v>26</v>
      </c>
      <c r="H1162" t="s">
        <v>79</v>
      </c>
      <c r="I1162" t="s">
        <v>484</v>
      </c>
      <c r="J1162" s="24" t="s">
        <v>203</v>
      </c>
      <c r="K1162" t="s">
        <v>214</v>
      </c>
      <c r="L1162" s="24" t="s">
        <v>254</v>
      </c>
    </row>
    <row r="1163" spans="1:12">
      <c r="A1163" s="7" t="s">
        <v>38</v>
      </c>
      <c r="B1163">
        <v>2025</v>
      </c>
      <c r="C1163" t="s">
        <v>56</v>
      </c>
      <c r="D1163" t="s">
        <v>87</v>
      </c>
      <c r="E1163" s="312">
        <v>6249100</v>
      </c>
      <c r="F1163" t="s">
        <v>82</v>
      </c>
      <c r="G1163">
        <v>5</v>
      </c>
      <c r="H1163" t="s">
        <v>79</v>
      </c>
      <c r="I1163" t="s">
        <v>484</v>
      </c>
      <c r="J1163" s="24" t="s">
        <v>203</v>
      </c>
      <c r="K1163" t="s">
        <v>214</v>
      </c>
      <c r="L1163" s="24" t="s">
        <v>254</v>
      </c>
    </row>
    <row r="1164" spans="1:12">
      <c r="A1164" s="7" t="s">
        <v>39</v>
      </c>
      <c r="B1164">
        <v>2025</v>
      </c>
      <c r="C1164" t="s">
        <v>56</v>
      </c>
      <c r="D1164" t="s">
        <v>87</v>
      </c>
      <c r="E1164" s="312">
        <v>513700.00000000006</v>
      </c>
      <c r="F1164" t="s">
        <v>82</v>
      </c>
      <c r="G1164">
        <v>45</v>
      </c>
      <c r="H1164" t="s">
        <v>79</v>
      </c>
      <c r="I1164" t="s">
        <v>484</v>
      </c>
      <c r="J1164" s="24" t="s">
        <v>203</v>
      </c>
      <c r="K1164" t="s">
        <v>214</v>
      </c>
      <c r="L1164" s="24" t="s">
        <v>254</v>
      </c>
    </row>
    <row r="1165" spans="1:12">
      <c r="A1165" s="7" t="s">
        <v>40</v>
      </c>
      <c r="B1165">
        <v>2025</v>
      </c>
      <c r="C1165" t="s">
        <v>56</v>
      </c>
      <c r="D1165" t="s">
        <v>87</v>
      </c>
      <c r="E1165" s="312">
        <v>2427200</v>
      </c>
      <c r="F1165" t="s">
        <v>82</v>
      </c>
      <c r="G1165">
        <v>23</v>
      </c>
      <c r="H1165" t="s">
        <v>79</v>
      </c>
      <c r="I1165" t="s">
        <v>484</v>
      </c>
      <c r="J1165" s="24" t="s">
        <v>203</v>
      </c>
      <c r="K1165" t="s">
        <v>214</v>
      </c>
      <c r="L1165" s="24" t="s">
        <v>254</v>
      </c>
    </row>
    <row r="1166" spans="1:12">
      <c r="A1166" s="7" t="s">
        <v>41</v>
      </c>
      <c r="B1166">
        <v>2025</v>
      </c>
      <c r="C1166" t="s">
        <v>56</v>
      </c>
      <c r="D1166" t="s">
        <v>87</v>
      </c>
      <c r="E1166" s="312">
        <v>471800</v>
      </c>
      <c r="F1166" t="s">
        <v>82</v>
      </c>
      <c r="G1166">
        <v>47</v>
      </c>
      <c r="H1166" t="s">
        <v>79</v>
      </c>
      <c r="I1166" t="s">
        <v>484</v>
      </c>
      <c r="J1166" s="24" t="s">
        <v>203</v>
      </c>
      <c r="K1166" t="s">
        <v>214</v>
      </c>
      <c r="L1166" s="24" t="s">
        <v>254</v>
      </c>
    </row>
    <row r="1167" spans="1:12">
      <c r="A1167" s="7" t="s">
        <v>42</v>
      </c>
      <c r="B1167">
        <v>2025</v>
      </c>
      <c r="C1167" t="s">
        <v>56</v>
      </c>
      <c r="D1167" t="s">
        <v>87</v>
      </c>
      <c r="E1167" s="312">
        <v>3408300</v>
      </c>
      <c r="F1167" t="s">
        <v>82</v>
      </c>
      <c r="G1167">
        <v>15</v>
      </c>
      <c r="H1167" t="s">
        <v>79</v>
      </c>
      <c r="I1167" t="s">
        <v>484</v>
      </c>
      <c r="J1167" s="24" t="s">
        <v>203</v>
      </c>
      <c r="K1167" t="s">
        <v>214</v>
      </c>
      <c r="L1167" s="24" t="s">
        <v>254</v>
      </c>
    </row>
    <row r="1168" spans="1:12">
      <c r="A1168" s="7" t="s">
        <v>43</v>
      </c>
      <c r="B1168">
        <v>2025</v>
      </c>
      <c r="C1168" t="s">
        <v>56</v>
      </c>
      <c r="D1168" t="s">
        <v>87</v>
      </c>
      <c r="E1168" s="312">
        <v>14347700</v>
      </c>
      <c r="F1168" t="s">
        <v>82</v>
      </c>
      <c r="G1168">
        <v>2</v>
      </c>
      <c r="H1168" t="s">
        <v>79</v>
      </c>
      <c r="I1168" t="s">
        <v>484</v>
      </c>
      <c r="J1168" s="24" t="s">
        <v>203</v>
      </c>
      <c r="K1168" t="s">
        <v>214</v>
      </c>
      <c r="L1168" s="24" t="s">
        <v>254</v>
      </c>
    </row>
    <row r="1169" spans="1:12">
      <c r="A1169" s="7" t="s">
        <v>44</v>
      </c>
      <c r="B1169">
        <v>2025</v>
      </c>
      <c r="C1169" t="s">
        <v>56</v>
      </c>
      <c r="D1169" t="s">
        <v>87</v>
      </c>
      <c r="E1169" s="312">
        <v>1775100</v>
      </c>
      <c r="F1169" t="s">
        <v>82</v>
      </c>
      <c r="G1169">
        <v>29</v>
      </c>
      <c r="H1169" t="s">
        <v>79</v>
      </c>
      <c r="I1169" t="s">
        <v>484</v>
      </c>
      <c r="J1169" s="24" t="s">
        <v>203</v>
      </c>
      <c r="K1169" t="s">
        <v>214</v>
      </c>
      <c r="L1169" s="24" t="s">
        <v>254</v>
      </c>
    </row>
    <row r="1170" spans="1:12">
      <c r="A1170" s="7" t="s">
        <v>45</v>
      </c>
      <c r="B1170">
        <v>2025</v>
      </c>
      <c r="C1170" t="s">
        <v>56</v>
      </c>
      <c r="D1170" t="s">
        <v>87</v>
      </c>
      <c r="E1170" s="312">
        <v>314100</v>
      </c>
      <c r="F1170" t="s">
        <v>82</v>
      </c>
      <c r="G1170">
        <v>50</v>
      </c>
      <c r="H1170" t="s">
        <v>79</v>
      </c>
      <c r="I1170" t="s">
        <v>484</v>
      </c>
      <c r="J1170" s="24" t="s">
        <v>203</v>
      </c>
      <c r="K1170" t="s">
        <v>214</v>
      </c>
      <c r="L1170" s="24" t="s">
        <v>254</v>
      </c>
    </row>
    <row r="1171" spans="1:12">
      <c r="A1171" s="7" t="s">
        <v>46</v>
      </c>
      <c r="B1171">
        <v>2025</v>
      </c>
      <c r="C1171" t="s">
        <v>56</v>
      </c>
      <c r="D1171" t="s">
        <v>87</v>
      </c>
      <c r="E1171" s="312">
        <v>4281600</v>
      </c>
      <c r="F1171" t="s">
        <v>82</v>
      </c>
      <c r="G1171">
        <v>12</v>
      </c>
      <c r="H1171" t="s">
        <v>79</v>
      </c>
      <c r="I1171" t="s">
        <v>484</v>
      </c>
      <c r="J1171" s="24" t="s">
        <v>203</v>
      </c>
      <c r="K1171" t="s">
        <v>214</v>
      </c>
      <c r="L1171" s="24" t="s">
        <v>254</v>
      </c>
    </row>
    <row r="1172" spans="1:12">
      <c r="A1172" s="7" t="s">
        <v>47</v>
      </c>
      <c r="B1172">
        <v>2025</v>
      </c>
      <c r="C1172" t="s">
        <v>56</v>
      </c>
      <c r="D1172" t="s">
        <v>87</v>
      </c>
      <c r="E1172" s="312">
        <v>3661800</v>
      </c>
      <c r="F1172" t="s">
        <v>82</v>
      </c>
      <c r="G1172">
        <v>14</v>
      </c>
      <c r="H1172" t="s">
        <v>79</v>
      </c>
      <c r="I1172" t="s">
        <v>484</v>
      </c>
      <c r="J1172" s="24" t="s">
        <v>203</v>
      </c>
      <c r="K1172" t="s">
        <v>214</v>
      </c>
      <c r="L1172" s="24" t="s">
        <v>254</v>
      </c>
    </row>
    <row r="1173" spans="1:12">
      <c r="A1173" s="7" t="s">
        <v>48</v>
      </c>
      <c r="B1173">
        <v>2025</v>
      </c>
      <c r="C1173" t="s">
        <v>56</v>
      </c>
      <c r="D1173" t="s">
        <v>87</v>
      </c>
      <c r="E1173" s="312">
        <v>719000</v>
      </c>
      <c r="F1173" t="s">
        <v>82</v>
      </c>
      <c r="G1173">
        <v>40</v>
      </c>
      <c r="H1173" t="s">
        <v>79</v>
      </c>
      <c r="I1173" t="s">
        <v>484</v>
      </c>
      <c r="J1173" s="24" t="s">
        <v>203</v>
      </c>
      <c r="K1173" t="s">
        <v>214</v>
      </c>
      <c r="L1173" s="24" t="s">
        <v>254</v>
      </c>
    </row>
    <row r="1174" spans="1:12">
      <c r="A1174" s="7" t="s">
        <v>49</v>
      </c>
      <c r="B1174">
        <v>2025</v>
      </c>
      <c r="C1174" t="s">
        <v>56</v>
      </c>
      <c r="D1174" t="s">
        <v>87</v>
      </c>
      <c r="E1174" s="312">
        <v>3068700</v>
      </c>
      <c r="F1174" t="s">
        <v>82</v>
      </c>
      <c r="G1174">
        <v>18</v>
      </c>
      <c r="H1174" t="s">
        <v>79</v>
      </c>
      <c r="I1174" t="s">
        <v>484</v>
      </c>
      <c r="J1174" s="24" t="s">
        <v>203</v>
      </c>
      <c r="K1174" t="s">
        <v>214</v>
      </c>
      <c r="L1174" s="24" t="s">
        <v>254</v>
      </c>
    </row>
    <row r="1175" spans="1:12">
      <c r="A1175" s="7" t="s">
        <v>50</v>
      </c>
      <c r="B1175">
        <v>2025</v>
      </c>
      <c r="C1175" t="s">
        <v>56</v>
      </c>
      <c r="D1175" t="s">
        <v>87</v>
      </c>
      <c r="E1175" s="312">
        <v>297500</v>
      </c>
      <c r="F1175" t="s">
        <v>82</v>
      </c>
      <c r="G1175">
        <v>51</v>
      </c>
      <c r="H1175" t="s">
        <v>79</v>
      </c>
      <c r="I1175" t="s">
        <v>484</v>
      </c>
      <c r="J1175" s="24" t="s">
        <v>203</v>
      </c>
      <c r="K1175" t="s">
        <v>214</v>
      </c>
      <c r="L1175" s="24" t="s">
        <v>254</v>
      </c>
    </row>
    <row r="1176" spans="1:12">
      <c r="A1176" s="7" t="s">
        <v>0</v>
      </c>
      <c r="B1176">
        <v>2025</v>
      </c>
      <c r="C1176" t="s">
        <v>56</v>
      </c>
      <c r="D1176" t="s">
        <v>88</v>
      </c>
      <c r="E1176" s="3">
        <v>2.8999999999999998E-2</v>
      </c>
      <c r="F1176" t="s">
        <v>81</v>
      </c>
      <c r="G1176">
        <v>5</v>
      </c>
      <c r="H1176" t="s">
        <v>79</v>
      </c>
      <c r="I1176" t="s">
        <v>484</v>
      </c>
      <c r="J1176" s="24" t="s">
        <v>203</v>
      </c>
      <c r="K1176" t="s">
        <v>215</v>
      </c>
      <c r="L1176" s="24" t="s">
        <v>255</v>
      </c>
    </row>
    <row r="1177" spans="1:12">
      <c r="A1177" s="7" t="s">
        <v>1</v>
      </c>
      <c r="B1177">
        <v>2025</v>
      </c>
      <c r="C1177" t="s">
        <v>56</v>
      </c>
      <c r="D1177" t="s">
        <v>88</v>
      </c>
      <c r="E1177" s="3">
        <v>4.7E-2</v>
      </c>
      <c r="F1177" t="s">
        <v>81</v>
      </c>
      <c r="G1177">
        <v>42</v>
      </c>
      <c r="H1177" t="s">
        <v>79</v>
      </c>
      <c r="I1177" t="s">
        <v>484</v>
      </c>
      <c r="J1177" s="24" t="s">
        <v>203</v>
      </c>
      <c r="K1177" t="s">
        <v>215</v>
      </c>
      <c r="L1177" s="24" t="s">
        <v>255</v>
      </c>
    </row>
    <row r="1178" spans="1:12">
      <c r="A1178" s="7" t="s">
        <v>2</v>
      </c>
      <c r="B1178">
        <v>2025</v>
      </c>
      <c r="C1178" t="s">
        <v>56</v>
      </c>
      <c r="D1178" t="s">
        <v>88</v>
      </c>
      <c r="E1178" s="3">
        <v>4.0999999999999995E-2</v>
      </c>
      <c r="F1178" t="s">
        <v>81</v>
      </c>
      <c r="G1178">
        <v>31</v>
      </c>
      <c r="H1178" t="s">
        <v>79</v>
      </c>
      <c r="I1178" t="s">
        <v>484</v>
      </c>
      <c r="J1178" s="24" t="s">
        <v>203</v>
      </c>
      <c r="K1178" t="s">
        <v>215</v>
      </c>
      <c r="L1178" s="24" t="s">
        <v>255</v>
      </c>
    </row>
    <row r="1179" spans="1:12">
      <c r="A1179" s="7" t="s">
        <v>3</v>
      </c>
      <c r="B1179">
        <v>2025</v>
      </c>
      <c r="C1179" t="s">
        <v>56</v>
      </c>
      <c r="D1179" t="s">
        <v>88</v>
      </c>
      <c r="E1179" s="3">
        <v>3.7999999999999999E-2</v>
      </c>
      <c r="F1179" t="s">
        <v>81</v>
      </c>
      <c r="G1179">
        <v>22</v>
      </c>
      <c r="H1179" t="s">
        <v>79</v>
      </c>
      <c r="I1179" t="s">
        <v>484</v>
      </c>
      <c r="J1179" s="24" t="s">
        <v>203</v>
      </c>
      <c r="K1179" t="s">
        <v>215</v>
      </c>
      <c r="L1179" s="24" t="s">
        <v>255</v>
      </c>
    </row>
    <row r="1180" spans="1:12">
      <c r="A1180" s="7" t="s">
        <v>4</v>
      </c>
      <c r="B1180">
        <v>2025</v>
      </c>
      <c r="C1180" t="s">
        <v>56</v>
      </c>
      <c r="D1180" t="s">
        <v>88</v>
      </c>
      <c r="E1180" s="3">
        <v>5.5E-2</v>
      </c>
      <c r="F1180" t="s">
        <v>81</v>
      </c>
      <c r="G1180">
        <v>50</v>
      </c>
      <c r="H1180" t="s">
        <v>79</v>
      </c>
      <c r="I1180" t="s">
        <v>484</v>
      </c>
      <c r="J1180" s="24" t="s">
        <v>203</v>
      </c>
      <c r="K1180" t="s">
        <v>215</v>
      </c>
      <c r="L1180" s="24" t="s">
        <v>255</v>
      </c>
    </row>
    <row r="1181" spans="1:12">
      <c r="A1181" s="7" t="s">
        <v>5</v>
      </c>
      <c r="B1181">
        <v>2025</v>
      </c>
      <c r="C1181" t="s">
        <v>56</v>
      </c>
      <c r="D1181" t="s">
        <v>88</v>
      </c>
      <c r="E1181" s="3">
        <v>4.2000000000000003E-2</v>
      </c>
      <c r="F1181" t="s">
        <v>81</v>
      </c>
      <c r="G1181">
        <v>35</v>
      </c>
      <c r="H1181" t="s">
        <v>79</v>
      </c>
      <c r="I1181" t="s">
        <v>484</v>
      </c>
      <c r="J1181" s="24" t="s">
        <v>203</v>
      </c>
      <c r="K1181" t="s">
        <v>215</v>
      </c>
      <c r="L1181" s="24" t="s">
        <v>255</v>
      </c>
    </row>
    <row r="1182" spans="1:12">
      <c r="A1182" s="7" t="s">
        <v>6</v>
      </c>
      <c r="B1182">
        <v>2025</v>
      </c>
      <c r="C1182" t="s">
        <v>56</v>
      </c>
      <c r="D1182" t="s">
        <v>88</v>
      </c>
      <c r="E1182" s="3">
        <v>3.7999999999999999E-2</v>
      </c>
      <c r="F1182" t="s">
        <v>81</v>
      </c>
      <c r="G1182">
        <v>22</v>
      </c>
      <c r="H1182" t="s">
        <v>79</v>
      </c>
      <c r="I1182" t="s">
        <v>484</v>
      </c>
      <c r="J1182" s="24" t="s">
        <v>203</v>
      </c>
      <c r="K1182" t="s">
        <v>215</v>
      </c>
      <c r="L1182" s="24" t="s">
        <v>255</v>
      </c>
    </row>
    <row r="1183" spans="1:12">
      <c r="A1183" s="7" t="s">
        <v>7</v>
      </c>
      <c r="B1183">
        <v>2025</v>
      </c>
      <c r="C1183" t="s">
        <v>56</v>
      </c>
      <c r="D1183" t="s">
        <v>88</v>
      </c>
      <c r="E1183" s="3">
        <v>4.2999999999999997E-2</v>
      </c>
      <c r="F1183" t="s">
        <v>81</v>
      </c>
      <c r="G1183">
        <v>36</v>
      </c>
      <c r="H1183" t="s">
        <v>79</v>
      </c>
      <c r="I1183" t="s">
        <v>484</v>
      </c>
      <c r="J1183" s="24" t="s">
        <v>203</v>
      </c>
      <c r="K1183" t="s">
        <v>215</v>
      </c>
      <c r="L1183" s="24" t="s">
        <v>255</v>
      </c>
    </row>
    <row r="1184" spans="1:12">
      <c r="A1184" s="7" t="s">
        <v>8</v>
      </c>
      <c r="B1184">
        <v>2025</v>
      </c>
      <c r="C1184" t="s">
        <v>56</v>
      </c>
      <c r="D1184" t="s">
        <v>88</v>
      </c>
      <c r="E1184" s="3">
        <v>0.06</v>
      </c>
      <c r="F1184" t="s">
        <v>81</v>
      </c>
      <c r="G1184">
        <v>51</v>
      </c>
      <c r="H1184" t="s">
        <v>79</v>
      </c>
      <c r="I1184" t="s">
        <v>484</v>
      </c>
      <c r="J1184" s="24" t="s">
        <v>203</v>
      </c>
      <c r="K1184" t="s">
        <v>215</v>
      </c>
      <c r="L1184" s="24" t="s">
        <v>255</v>
      </c>
    </row>
    <row r="1185" spans="1:12">
      <c r="A1185" s="7" t="s">
        <v>9</v>
      </c>
      <c r="B1185">
        <v>2025</v>
      </c>
      <c r="C1185" t="s">
        <v>56</v>
      </c>
      <c r="D1185" t="s">
        <v>88</v>
      </c>
      <c r="E1185" s="3">
        <v>3.7999999999999999E-2</v>
      </c>
      <c r="F1185" t="s">
        <v>81</v>
      </c>
      <c r="G1185">
        <v>22</v>
      </c>
      <c r="H1185" t="s">
        <v>79</v>
      </c>
      <c r="I1185" t="s">
        <v>484</v>
      </c>
      <c r="J1185" s="24" t="s">
        <v>203</v>
      </c>
      <c r="K1185" t="s">
        <v>215</v>
      </c>
      <c r="L1185" s="24" t="s">
        <v>255</v>
      </c>
    </row>
    <row r="1186" spans="1:12">
      <c r="A1186" s="7" t="s">
        <v>10</v>
      </c>
      <c r="B1186">
        <v>2025</v>
      </c>
      <c r="C1186" t="s">
        <v>56</v>
      </c>
      <c r="D1186" t="s">
        <v>88</v>
      </c>
      <c r="E1186" s="3">
        <v>3.4000000000000002E-2</v>
      </c>
      <c r="F1186" t="s">
        <v>81</v>
      </c>
      <c r="G1186">
        <v>14</v>
      </c>
      <c r="H1186" t="s">
        <v>79</v>
      </c>
      <c r="I1186" t="s">
        <v>484</v>
      </c>
      <c r="J1186" s="24" t="s">
        <v>203</v>
      </c>
      <c r="K1186" t="s">
        <v>215</v>
      </c>
      <c r="L1186" s="24" t="s">
        <v>255</v>
      </c>
    </row>
    <row r="1187" spans="1:12">
      <c r="A1187" s="7" t="s">
        <v>11</v>
      </c>
      <c r="B1187">
        <v>2025</v>
      </c>
      <c r="C1187" t="s">
        <v>56</v>
      </c>
      <c r="D1187" t="s">
        <v>88</v>
      </c>
      <c r="E1187" s="3">
        <v>2.7000000000000003E-2</v>
      </c>
      <c r="F1187" t="s">
        <v>81</v>
      </c>
      <c r="G1187">
        <v>4</v>
      </c>
      <c r="H1187" t="s">
        <v>79</v>
      </c>
      <c r="I1187" t="s">
        <v>484</v>
      </c>
      <c r="J1187" s="24" t="s">
        <v>203</v>
      </c>
      <c r="K1187" t="s">
        <v>215</v>
      </c>
      <c r="L1187" s="24" t="s">
        <v>255</v>
      </c>
    </row>
    <row r="1188" spans="1:12">
      <c r="A1188" s="7" t="s">
        <v>12</v>
      </c>
      <c r="B1188">
        <v>2025</v>
      </c>
      <c r="C1188" t="s">
        <v>56</v>
      </c>
      <c r="D1188" t="s">
        <v>88</v>
      </c>
      <c r="E1188" s="3">
        <v>3.7000000000000005E-2</v>
      </c>
      <c r="F1188" t="s">
        <v>81</v>
      </c>
      <c r="G1188">
        <v>20</v>
      </c>
      <c r="H1188" t="s">
        <v>79</v>
      </c>
      <c r="I1188" t="s">
        <v>484</v>
      </c>
      <c r="J1188" s="24" t="s">
        <v>203</v>
      </c>
      <c r="K1188" t="s">
        <v>215</v>
      </c>
      <c r="L1188" s="24" t="s">
        <v>255</v>
      </c>
    </row>
    <row r="1189" spans="1:12">
      <c r="A1189" s="7" t="s">
        <v>13</v>
      </c>
      <c r="B1189">
        <v>2025</v>
      </c>
      <c r="C1189" t="s">
        <v>56</v>
      </c>
      <c r="D1189" t="s">
        <v>88</v>
      </c>
      <c r="E1189" s="3">
        <v>4.4000000000000004E-2</v>
      </c>
      <c r="F1189" t="s">
        <v>81</v>
      </c>
      <c r="G1189">
        <v>38</v>
      </c>
      <c r="H1189" t="s">
        <v>79</v>
      </c>
      <c r="I1189" t="s">
        <v>484</v>
      </c>
      <c r="J1189" s="24" t="s">
        <v>203</v>
      </c>
      <c r="K1189" t="s">
        <v>215</v>
      </c>
      <c r="L1189" s="24" t="s">
        <v>255</v>
      </c>
    </row>
    <row r="1190" spans="1:12">
      <c r="A1190" s="7" t="s">
        <v>14</v>
      </c>
      <c r="B1190">
        <v>2025</v>
      </c>
      <c r="C1190" t="s">
        <v>56</v>
      </c>
      <c r="D1190" t="s">
        <v>88</v>
      </c>
      <c r="E1190" s="3">
        <v>3.6000000000000004E-2</v>
      </c>
      <c r="F1190" t="s">
        <v>81</v>
      </c>
      <c r="G1190">
        <v>15</v>
      </c>
      <c r="H1190" t="s">
        <v>79</v>
      </c>
      <c r="I1190" t="s">
        <v>484</v>
      </c>
      <c r="J1190" s="24" t="s">
        <v>203</v>
      </c>
      <c r="K1190" t="s">
        <v>215</v>
      </c>
      <c r="L1190" s="24" t="s">
        <v>255</v>
      </c>
    </row>
    <row r="1191" spans="1:12">
      <c r="A1191" s="7" t="s">
        <v>15</v>
      </c>
      <c r="B1191">
        <v>2025</v>
      </c>
      <c r="C1191" t="s">
        <v>56</v>
      </c>
      <c r="D1191" t="s">
        <v>88</v>
      </c>
      <c r="E1191" s="3">
        <v>3.7999999999999999E-2</v>
      </c>
      <c r="F1191" t="s">
        <v>81</v>
      </c>
      <c r="G1191">
        <v>22</v>
      </c>
      <c r="H1191" t="s">
        <v>79</v>
      </c>
      <c r="I1191" t="s">
        <v>484</v>
      </c>
      <c r="J1191" s="24" t="s">
        <v>203</v>
      </c>
      <c r="K1191" t="s">
        <v>215</v>
      </c>
      <c r="L1191" s="24" t="s">
        <v>255</v>
      </c>
    </row>
    <row r="1192" spans="1:12">
      <c r="A1192" s="7" t="s">
        <v>16</v>
      </c>
      <c r="B1192">
        <v>2025</v>
      </c>
      <c r="C1192" t="s">
        <v>56</v>
      </c>
      <c r="D1192" t="s">
        <v>88</v>
      </c>
      <c r="E1192" s="3">
        <v>3.7999999999999999E-2</v>
      </c>
      <c r="F1192" t="s">
        <v>81</v>
      </c>
      <c r="G1192">
        <v>22</v>
      </c>
      <c r="H1192" t="s">
        <v>79</v>
      </c>
      <c r="I1192" t="s">
        <v>484</v>
      </c>
      <c r="J1192" s="24" t="s">
        <v>203</v>
      </c>
      <c r="K1192" t="s">
        <v>215</v>
      </c>
      <c r="L1192" s="24" t="s">
        <v>255</v>
      </c>
    </row>
    <row r="1193" spans="1:12">
      <c r="A1193" s="7" t="s">
        <v>17</v>
      </c>
      <c r="B1193">
        <v>2025</v>
      </c>
      <c r="C1193" t="s">
        <v>56</v>
      </c>
      <c r="D1193" t="s">
        <v>88</v>
      </c>
      <c r="E1193" s="3">
        <v>4.7E-2</v>
      </c>
      <c r="F1193" t="s">
        <v>81</v>
      </c>
      <c r="G1193">
        <v>42</v>
      </c>
      <c r="H1193" t="s">
        <v>79</v>
      </c>
      <c r="I1193" t="s">
        <v>484</v>
      </c>
      <c r="J1193" s="24" t="s">
        <v>203</v>
      </c>
      <c r="K1193" t="s">
        <v>215</v>
      </c>
      <c r="L1193" s="24" t="s">
        <v>255</v>
      </c>
    </row>
    <row r="1194" spans="1:12">
      <c r="A1194" s="7" t="s">
        <v>18</v>
      </c>
      <c r="B1194">
        <v>2025</v>
      </c>
      <c r="C1194" t="s">
        <v>56</v>
      </c>
      <c r="D1194" t="s">
        <v>88</v>
      </c>
      <c r="E1194" s="3">
        <v>4.4000000000000004E-2</v>
      </c>
      <c r="F1194" t="s">
        <v>81</v>
      </c>
      <c r="G1194">
        <v>38</v>
      </c>
      <c r="H1194" t="s">
        <v>79</v>
      </c>
      <c r="I1194" t="s">
        <v>484</v>
      </c>
      <c r="J1194" s="24" t="s">
        <v>203</v>
      </c>
      <c r="K1194" t="s">
        <v>215</v>
      </c>
      <c r="L1194" s="24" t="s">
        <v>255</v>
      </c>
    </row>
    <row r="1195" spans="1:12">
      <c r="A1195" s="7" t="s">
        <v>19</v>
      </c>
      <c r="B1195">
        <v>2025</v>
      </c>
      <c r="C1195" t="s">
        <v>56</v>
      </c>
      <c r="D1195" t="s">
        <v>88</v>
      </c>
      <c r="E1195" s="3">
        <v>3.2000000000000001E-2</v>
      </c>
      <c r="F1195" t="s">
        <v>81</v>
      </c>
      <c r="G1195">
        <v>11</v>
      </c>
      <c r="H1195" t="s">
        <v>79</v>
      </c>
      <c r="I1195" t="s">
        <v>484</v>
      </c>
      <c r="J1195" s="24" t="s">
        <v>203</v>
      </c>
      <c r="K1195" t="s">
        <v>215</v>
      </c>
      <c r="L1195" s="24" t="s">
        <v>255</v>
      </c>
    </row>
    <row r="1196" spans="1:12">
      <c r="A1196" s="7" t="s">
        <v>20</v>
      </c>
      <c r="B1196">
        <v>2025</v>
      </c>
      <c r="C1196" t="s">
        <v>56</v>
      </c>
      <c r="D1196" t="s">
        <v>88</v>
      </c>
      <c r="E1196" s="3">
        <v>3.6000000000000004E-2</v>
      </c>
      <c r="F1196" t="s">
        <v>81</v>
      </c>
      <c r="G1196">
        <v>15</v>
      </c>
      <c r="H1196" t="s">
        <v>79</v>
      </c>
      <c r="I1196" t="s">
        <v>484</v>
      </c>
      <c r="J1196" s="24" t="s">
        <v>203</v>
      </c>
      <c r="K1196" t="s">
        <v>215</v>
      </c>
      <c r="L1196" s="24" t="s">
        <v>255</v>
      </c>
    </row>
    <row r="1197" spans="1:12">
      <c r="A1197" s="7" t="s">
        <v>21</v>
      </c>
      <c r="B1197">
        <v>2025</v>
      </c>
      <c r="C1197" t="s">
        <v>56</v>
      </c>
      <c r="D1197" t="s">
        <v>88</v>
      </c>
      <c r="E1197" s="3">
        <v>4.8000000000000001E-2</v>
      </c>
      <c r="F1197" t="s">
        <v>81</v>
      </c>
      <c r="G1197">
        <v>44</v>
      </c>
      <c r="H1197" t="s">
        <v>79</v>
      </c>
      <c r="I1197" t="s">
        <v>484</v>
      </c>
      <c r="J1197" s="24" t="s">
        <v>203</v>
      </c>
      <c r="K1197" t="s">
        <v>215</v>
      </c>
      <c r="L1197" s="24" t="s">
        <v>255</v>
      </c>
    </row>
    <row r="1198" spans="1:12">
      <c r="A1198" s="7" t="s">
        <v>22</v>
      </c>
      <c r="B1198">
        <v>2025</v>
      </c>
      <c r="C1198" t="s">
        <v>56</v>
      </c>
      <c r="D1198" t="s">
        <v>88</v>
      </c>
      <c r="E1198" s="3">
        <v>5.2000000000000005E-2</v>
      </c>
      <c r="F1198" t="s">
        <v>81</v>
      </c>
      <c r="G1198">
        <v>48</v>
      </c>
      <c r="H1198" t="s">
        <v>79</v>
      </c>
      <c r="I1198" t="s">
        <v>484</v>
      </c>
      <c r="J1198" s="24" t="s">
        <v>203</v>
      </c>
      <c r="K1198" t="s">
        <v>215</v>
      </c>
      <c r="L1198" s="24" t="s">
        <v>255</v>
      </c>
    </row>
    <row r="1199" spans="1:12">
      <c r="A1199" s="7" t="s">
        <v>23</v>
      </c>
      <c r="B1199">
        <v>2025</v>
      </c>
      <c r="C1199" t="s">
        <v>56</v>
      </c>
      <c r="D1199" t="s">
        <v>88</v>
      </c>
      <c r="E1199" s="311">
        <v>3.6000000000000004E-2</v>
      </c>
      <c r="F1199" t="s">
        <v>81</v>
      </c>
      <c r="G1199">
        <v>15</v>
      </c>
      <c r="H1199" t="s">
        <v>79</v>
      </c>
      <c r="I1199" t="s">
        <v>484</v>
      </c>
      <c r="J1199" s="24" t="s">
        <v>203</v>
      </c>
      <c r="K1199" t="s">
        <v>215</v>
      </c>
      <c r="L1199" s="24" t="s">
        <v>255</v>
      </c>
    </row>
    <row r="1200" spans="1:12">
      <c r="A1200" s="7" t="s">
        <v>24</v>
      </c>
      <c r="B1200">
        <v>2025</v>
      </c>
      <c r="C1200" t="s">
        <v>56</v>
      </c>
      <c r="D1200" t="s">
        <v>88</v>
      </c>
      <c r="E1200" s="3">
        <v>3.9E-2</v>
      </c>
      <c r="F1200" t="s">
        <v>81</v>
      </c>
      <c r="G1200">
        <v>28</v>
      </c>
      <c r="H1200" t="s">
        <v>79</v>
      </c>
      <c r="I1200" t="s">
        <v>484</v>
      </c>
      <c r="J1200" s="24" t="s">
        <v>203</v>
      </c>
      <c r="K1200" t="s">
        <v>215</v>
      </c>
      <c r="L1200" s="24" t="s">
        <v>255</v>
      </c>
    </row>
    <row r="1201" spans="1:12">
      <c r="A1201" s="7" t="s">
        <v>25</v>
      </c>
      <c r="B1201">
        <v>2025</v>
      </c>
      <c r="C1201" t="s">
        <v>56</v>
      </c>
      <c r="D1201" t="s">
        <v>88</v>
      </c>
      <c r="E1201" s="3">
        <v>4.0999999999999995E-2</v>
      </c>
      <c r="F1201" t="s">
        <v>81</v>
      </c>
      <c r="G1201">
        <v>31</v>
      </c>
      <c r="H1201" t="s">
        <v>79</v>
      </c>
      <c r="I1201" t="s">
        <v>484</v>
      </c>
      <c r="J1201" s="24" t="s">
        <v>203</v>
      </c>
      <c r="K1201" t="s">
        <v>215</v>
      </c>
      <c r="L1201" s="24" t="s">
        <v>255</v>
      </c>
    </row>
    <row r="1202" spans="1:12">
      <c r="A1202" s="7" t="s">
        <v>26</v>
      </c>
      <c r="B1202">
        <v>2025</v>
      </c>
      <c r="C1202" t="s">
        <v>56</v>
      </c>
      <c r="D1202" t="s">
        <v>88</v>
      </c>
      <c r="E1202" s="3">
        <v>2.8999999999999998E-2</v>
      </c>
      <c r="F1202" t="s">
        <v>81</v>
      </c>
      <c r="G1202">
        <v>5</v>
      </c>
      <c r="H1202" t="s">
        <v>79</v>
      </c>
      <c r="I1202" t="s">
        <v>484</v>
      </c>
      <c r="J1202" s="24" t="s">
        <v>203</v>
      </c>
      <c r="K1202" t="s">
        <v>215</v>
      </c>
      <c r="L1202" s="24" t="s">
        <v>255</v>
      </c>
    </row>
    <row r="1203" spans="1:12">
      <c r="A1203" s="7" t="s">
        <v>27</v>
      </c>
      <c r="B1203">
        <v>2025</v>
      </c>
      <c r="C1203" t="s">
        <v>56</v>
      </c>
      <c r="D1203" t="s">
        <v>88</v>
      </c>
      <c r="E1203" s="3">
        <v>0.03</v>
      </c>
      <c r="F1203" t="s">
        <v>81</v>
      </c>
      <c r="G1203">
        <v>7</v>
      </c>
      <c r="H1203" t="s">
        <v>79</v>
      </c>
      <c r="I1203" t="s">
        <v>484</v>
      </c>
      <c r="J1203" s="24" t="s">
        <v>203</v>
      </c>
      <c r="K1203" t="s">
        <v>215</v>
      </c>
      <c r="L1203" s="24" t="s">
        <v>255</v>
      </c>
    </row>
    <row r="1204" spans="1:12">
      <c r="A1204" s="7" t="s">
        <v>28</v>
      </c>
      <c r="B1204">
        <v>2025</v>
      </c>
      <c r="C1204" t="s">
        <v>56</v>
      </c>
      <c r="D1204" t="s">
        <v>88</v>
      </c>
      <c r="E1204" s="3">
        <v>5.2999999999999999E-2</v>
      </c>
      <c r="F1204" t="s">
        <v>81</v>
      </c>
      <c r="G1204">
        <v>49</v>
      </c>
      <c r="H1204" t="s">
        <v>79</v>
      </c>
      <c r="I1204" t="s">
        <v>484</v>
      </c>
      <c r="J1204" s="24" t="s">
        <v>203</v>
      </c>
      <c r="K1204" t="s">
        <v>215</v>
      </c>
      <c r="L1204" s="24" t="s">
        <v>255</v>
      </c>
    </row>
    <row r="1205" spans="1:12">
      <c r="A1205" s="7" t="s">
        <v>29</v>
      </c>
      <c r="B1205">
        <v>2025</v>
      </c>
      <c r="C1205" t="s">
        <v>56</v>
      </c>
      <c r="D1205" t="s">
        <v>88</v>
      </c>
      <c r="E1205" s="3">
        <v>0.03</v>
      </c>
      <c r="F1205" t="s">
        <v>81</v>
      </c>
      <c r="G1205">
        <v>7</v>
      </c>
      <c r="H1205" t="s">
        <v>79</v>
      </c>
      <c r="I1205" t="s">
        <v>484</v>
      </c>
      <c r="J1205" s="24" t="s">
        <v>203</v>
      </c>
      <c r="K1205" t="s">
        <v>215</v>
      </c>
      <c r="L1205" s="24" t="s">
        <v>255</v>
      </c>
    </row>
    <row r="1206" spans="1:12">
      <c r="A1206" s="7" t="s">
        <v>30</v>
      </c>
      <c r="B1206">
        <v>2025</v>
      </c>
      <c r="C1206" t="s">
        <v>56</v>
      </c>
      <c r="D1206" t="s">
        <v>88</v>
      </c>
      <c r="E1206" s="3">
        <v>0.05</v>
      </c>
      <c r="F1206" t="s">
        <v>81</v>
      </c>
      <c r="G1206">
        <v>45</v>
      </c>
      <c r="H1206" t="s">
        <v>79</v>
      </c>
      <c r="I1206" t="s">
        <v>484</v>
      </c>
      <c r="J1206" s="24" t="s">
        <v>203</v>
      </c>
      <c r="K1206" t="s">
        <v>215</v>
      </c>
      <c r="L1206" s="24" t="s">
        <v>255</v>
      </c>
    </row>
    <row r="1207" spans="1:12">
      <c r="A1207" s="7" t="s">
        <v>31</v>
      </c>
      <c r="B1207">
        <v>2025</v>
      </c>
      <c r="C1207" t="s">
        <v>56</v>
      </c>
      <c r="D1207" t="s">
        <v>88</v>
      </c>
      <c r="E1207" s="3">
        <v>4.0999999999999995E-2</v>
      </c>
      <c r="F1207" t="s">
        <v>81</v>
      </c>
      <c r="G1207">
        <v>31</v>
      </c>
      <c r="H1207" t="s">
        <v>79</v>
      </c>
      <c r="I1207" t="s">
        <v>484</v>
      </c>
      <c r="J1207" s="24" t="s">
        <v>203</v>
      </c>
      <c r="K1207" t="s">
        <v>215</v>
      </c>
      <c r="L1207" s="24" t="s">
        <v>255</v>
      </c>
    </row>
    <row r="1208" spans="1:12">
      <c r="A1208" s="7" t="s">
        <v>32</v>
      </c>
      <c r="B1208">
        <v>2025</v>
      </c>
      <c r="C1208" t="s">
        <v>56</v>
      </c>
      <c r="D1208" t="s">
        <v>88</v>
      </c>
      <c r="E1208" s="3">
        <v>0.04</v>
      </c>
      <c r="F1208" t="s">
        <v>81</v>
      </c>
      <c r="G1208">
        <v>29</v>
      </c>
      <c r="H1208" t="s">
        <v>79</v>
      </c>
      <c r="I1208" t="s">
        <v>484</v>
      </c>
      <c r="J1208" s="24" t="s">
        <v>203</v>
      </c>
      <c r="K1208" t="s">
        <v>215</v>
      </c>
      <c r="L1208" s="24" t="s">
        <v>255</v>
      </c>
    </row>
    <row r="1209" spans="1:12">
      <c r="A1209" s="7" t="s">
        <v>33</v>
      </c>
      <c r="B1209">
        <v>2025</v>
      </c>
      <c r="C1209" t="s">
        <v>56</v>
      </c>
      <c r="D1209" t="s">
        <v>88</v>
      </c>
      <c r="E1209" s="3">
        <v>3.7000000000000005E-2</v>
      </c>
      <c r="F1209" t="s">
        <v>81</v>
      </c>
      <c r="G1209">
        <v>20</v>
      </c>
      <c r="H1209" t="s">
        <v>79</v>
      </c>
      <c r="I1209" t="s">
        <v>484</v>
      </c>
      <c r="J1209" s="24" t="s">
        <v>203</v>
      </c>
      <c r="K1209" t="s">
        <v>215</v>
      </c>
      <c r="L1209" s="24" t="s">
        <v>255</v>
      </c>
    </row>
    <row r="1210" spans="1:12">
      <c r="A1210" s="7" t="s">
        <v>34</v>
      </c>
      <c r="B1210">
        <v>2025</v>
      </c>
      <c r="C1210" t="s">
        <v>56</v>
      </c>
      <c r="D1210" t="s">
        <v>88</v>
      </c>
      <c r="E1210" s="3">
        <v>2.5000000000000001E-2</v>
      </c>
      <c r="F1210" t="s">
        <v>81</v>
      </c>
      <c r="G1210">
        <v>2</v>
      </c>
      <c r="H1210" t="s">
        <v>79</v>
      </c>
      <c r="I1210" t="s">
        <v>484</v>
      </c>
      <c r="J1210" s="24" t="s">
        <v>203</v>
      </c>
      <c r="K1210" t="s">
        <v>215</v>
      </c>
      <c r="L1210" s="24" t="s">
        <v>255</v>
      </c>
    </row>
    <row r="1211" spans="1:12">
      <c r="A1211" s="7" t="s">
        <v>35</v>
      </c>
      <c r="B1211">
        <v>2025</v>
      </c>
      <c r="C1211" t="s">
        <v>56</v>
      </c>
      <c r="D1211" t="s">
        <v>88</v>
      </c>
      <c r="E1211" s="3">
        <v>0.05</v>
      </c>
      <c r="F1211" t="s">
        <v>81</v>
      </c>
      <c r="G1211">
        <v>45</v>
      </c>
      <c r="H1211" t="s">
        <v>79</v>
      </c>
      <c r="I1211" t="s">
        <v>484</v>
      </c>
      <c r="J1211" s="24" t="s">
        <v>203</v>
      </c>
      <c r="K1211" t="s">
        <v>215</v>
      </c>
      <c r="L1211" s="24" t="s">
        <v>255</v>
      </c>
    </row>
    <row r="1212" spans="1:12">
      <c r="A1212" s="7" t="s">
        <v>36</v>
      </c>
      <c r="B1212">
        <v>2025</v>
      </c>
      <c r="C1212" t="s">
        <v>56</v>
      </c>
      <c r="D1212" t="s">
        <v>88</v>
      </c>
      <c r="E1212" s="3">
        <v>3.1E-2</v>
      </c>
      <c r="F1212" t="s">
        <v>81</v>
      </c>
      <c r="G1212">
        <v>9</v>
      </c>
      <c r="H1212" t="s">
        <v>79</v>
      </c>
      <c r="I1212" t="s">
        <v>484</v>
      </c>
      <c r="J1212" s="24" t="s">
        <v>203</v>
      </c>
      <c r="K1212" t="s">
        <v>215</v>
      </c>
      <c r="L1212" s="24" t="s">
        <v>255</v>
      </c>
    </row>
    <row r="1213" spans="1:12">
      <c r="A1213" s="7" t="s">
        <v>37</v>
      </c>
      <c r="B1213">
        <v>2025</v>
      </c>
      <c r="C1213" t="s">
        <v>56</v>
      </c>
      <c r="D1213" t="s">
        <v>88</v>
      </c>
      <c r="E1213" s="3">
        <v>0.05</v>
      </c>
      <c r="F1213" t="s">
        <v>81</v>
      </c>
      <c r="G1213">
        <v>45</v>
      </c>
      <c r="H1213" t="s">
        <v>79</v>
      </c>
      <c r="I1213" t="s">
        <v>484</v>
      </c>
      <c r="J1213" s="24" t="s">
        <v>203</v>
      </c>
      <c r="K1213" t="s">
        <v>215</v>
      </c>
      <c r="L1213" s="24" t="s">
        <v>255</v>
      </c>
    </row>
    <row r="1214" spans="1:12">
      <c r="A1214" s="7" t="s">
        <v>38</v>
      </c>
      <c r="B1214">
        <v>2025</v>
      </c>
      <c r="C1214" t="s">
        <v>56</v>
      </c>
      <c r="D1214" t="s">
        <v>88</v>
      </c>
      <c r="E1214" s="3">
        <v>0.04</v>
      </c>
      <c r="F1214" t="s">
        <v>81</v>
      </c>
      <c r="G1214">
        <v>29</v>
      </c>
      <c r="H1214" t="s">
        <v>79</v>
      </c>
      <c r="I1214" t="s">
        <v>484</v>
      </c>
      <c r="J1214" s="24" t="s">
        <v>203</v>
      </c>
      <c r="K1214" t="s">
        <v>215</v>
      </c>
      <c r="L1214" s="24" t="s">
        <v>255</v>
      </c>
    </row>
    <row r="1215" spans="1:12">
      <c r="A1215" s="7" t="s">
        <v>39</v>
      </c>
      <c r="B1215">
        <v>2025</v>
      </c>
      <c r="C1215" t="s">
        <v>56</v>
      </c>
      <c r="D1215" t="s">
        <v>88</v>
      </c>
      <c r="E1215" s="3">
        <v>4.5999999999999999E-2</v>
      </c>
      <c r="F1215" t="s">
        <v>81</v>
      </c>
      <c r="G1215">
        <v>41</v>
      </c>
      <c r="H1215" t="s">
        <v>79</v>
      </c>
      <c r="I1215" t="s">
        <v>484</v>
      </c>
      <c r="J1215" s="24" t="s">
        <v>203</v>
      </c>
      <c r="K1215" t="s">
        <v>215</v>
      </c>
      <c r="L1215" s="24" t="s">
        <v>255</v>
      </c>
    </row>
    <row r="1216" spans="1:12">
      <c r="A1216" s="7" t="s">
        <v>40</v>
      </c>
      <c r="B1216">
        <v>2025</v>
      </c>
      <c r="C1216" t="s">
        <v>56</v>
      </c>
      <c r="D1216" t="s">
        <v>88</v>
      </c>
      <c r="E1216" s="3">
        <v>4.2999999999999997E-2</v>
      </c>
      <c r="F1216" t="s">
        <v>81</v>
      </c>
      <c r="G1216">
        <v>36</v>
      </c>
      <c r="H1216" t="s">
        <v>79</v>
      </c>
      <c r="I1216" t="s">
        <v>484</v>
      </c>
      <c r="J1216" s="24" t="s">
        <v>203</v>
      </c>
      <c r="K1216" t="s">
        <v>215</v>
      </c>
      <c r="L1216" s="24" t="s">
        <v>255</v>
      </c>
    </row>
    <row r="1217" spans="1:12">
      <c r="A1217" s="7" t="s">
        <v>41</v>
      </c>
      <c r="B1217">
        <v>2025</v>
      </c>
      <c r="C1217" t="s">
        <v>56</v>
      </c>
      <c r="D1217" t="s">
        <v>88</v>
      </c>
      <c r="E1217" s="3">
        <v>1.9E-2</v>
      </c>
      <c r="F1217" t="s">
        <v>81</v>
      </c>
      <c r="G1217">
        <v>1</v>
      </c>
      <c r="H1217" t="s">
        <v>79</v>
      </c>
      <c r="I1217" t="s">
        <v>484</v>
      </c>
      <c r="J1217" s="24" t="s">
        <v>203</v>
      </c>
      <c r="K1217" t="s">
        <v>215</v>
      </c>
      <c r="L1217" s="24" t="s">
        <v>255</v>
      </c>
    </row>
    <row r="1218" spans="1:12">
      <c r="A1218" s="7" t="s">
        <v>42</v>
      </c>
      <c r="B1218">
        <v>2025</v>
      </c>
      <c r="C1218" t="s">
        <v>56</v>
      </c>
      <c r="D1218" t="s">
        <v>88</v>
      </c>
      <c r="E1218" s="3">
        <v>3.6000000000000004E-2</v>
      </c>
      <c r="F1218" t="s">
        <v>81</v>
      </c>
      <c r="G1218">
        <v>15</v>
      </c>
      <c r="H1218" t="s">
        <v>79</v>
      </c>
      <c r="I1218" t="s">
        <v>484</v>
      </c>
      <c r="J1218" s="24" t="s">
        <v>203</v>
      </c>
      <c r="K1218" t="s">
        <v>215</v>
      </c>
      <c r="L1218" s="24" t="s">
        <v>255</v>
      </c>
    </row>
    <row r="1219" spans="1:12">
      <c r="A1219" s="7" t="s">
        <v>43</v>
      </c>
      <c r="B1219">
        <v>2025</v>
      </c>
      <c r="C1219" t="s">
        <v>56</v>
      </c>
      <c r="D1219" t="s">
        <v>88</v>
      </c>
      <c r="E1219" s="3">
        <v>4.0999999999999995E-2</v>
      </c>
      <c r="F1219" t="s">
        <v>81</v>
      </c>
      <c r="G1219">
        <v>31</v>
      </c>
      <c r="H1219" t="s">
        <v>79</v>
      </c>
      <c r="I1219" t="s">
        <v>484</v>
      </c>
      <c r="J1219" s="24" t="s">
        <v>203</v>
      </c>
      <c r="K1219" t="s">
        <v>215</v>
      </c>
      <c r="L1219" s="24" t="s">
        <v>255</v>
      </c>
    </row>
    <row r="1220" spans="1:12">
      <c r="A1220" s="7" t="s">
        <v>44</v>
      </c>
      <c r="B1220">
        <v>2025</v>
      </c>
      <c r="C1220" t="s">
        <v>56</v>
      </c>
      <c r="D1220" t="s">
        <v>88</v>
      </c>
      <c r="E1220" s="3">
        <v>3.3000000000000002E-2</v>
      </c>
      <c r="F1220" t="s">
        <v>81</v>
      </c>
      <c r="G1220">
        <v>13</v>
      </c>
      <c r="H1220" t="s">
        <v>79</v>
      </c>
      <c r="I1220" t="s">
        <v>484</v>
      </c>
      <c r="J1220" s="24" t="s">
        <v>203</v>
      </c>
      <c r="K1220" t="s">
        <v>215</v>
      </c>
      <c r="L1220" s="24" t="s">
        <v>255</v>
      </c>
    </row>
    <row r="1221" spans="1:12">
      <c r="A1221" s="7" t="s">
        <v>45</v>
      </c>
      <c r="B1221">
        <v>2025</v>
      </c>
      <c r="C1221" t="s">
        <v>56</v>
      </c>
      <c r="D1221" t="s">
        <v>88</v>
      </c>
      <c r="E1221" s="3">
        <v>2.5000000000000001E-2</v>
      </c>
      <c r="F1221" t="s">
        <v>81</v>
      </c>
      <c r="G1221">
        <v>2</v>
      </c>
      <c r="H1221" t="s">
        <v>79</v>
      </c>
      <c r="I1221" t="s">
        <v>484</v>
      </c>
      <c r="J1221" s="24" t="s">
        <v>203</v>
      </c>
      <c r="K1221" t="s">
        <v>215</v>
      </c>
      <c r="L1221" s="24" t="s">
        <v>255</v>
      </c>
    </row>
    <row r="1222" spans="1:12">
      <c r="A1222" s="7" t="s">
        <v>46</v>
      </c>
      <c r="B1222">
        <v>2025</v>
      </c>
      <c r="C1222" t="s">
        <v>56</v>
      </c>
      <c r="D1222" t="s">
        <v>88</v>
      </c>
      <c r="E1222" s="3">
        <v>3.6000000000000004E-2</v>
      </c>
      <c r="F1222" t="s">
        <v>81</v>
      </c>
      <c r="G1222">
        <v>15</v>
      </c>
      <c r="H1222" t="s">
        <v>79</v>
      </c>
      <c r="I1222" t="s">
        <v>484</v>
      </c>
      <c r="J1222" s="24" t="s">
        <v>203</v>
      </c>
      <c r="K1222" t="s">
        <v>215</v>
      </c>
      <c r="L1222" s="24" t="s">
        <v>255</v>
      </c>
    </row>
    <row r="1223" spans="1:12">
      <c r="A1223" s="7" t="s">
        <v>47</v>
      </c>
      <c r="B1223">
        <v>2025</v>
      </c>
      <c r="C1223" t="s">
        <v>56</v>
      </c>
      <c r="D1223" t="s">
        <v>88</v>
      </c>
      <c r="E1223" s="3">
        <v>4.4999999999999998E-2</v>
      </c>
      <c r="F1223" t="s">
        <v>81</v>
      </c>
      <c r="G1223">
        <v>40</v>
      </c>
      <c r="H1223" t="s">
        <v>79</v>
      </c>
      <c r="I1223" t="s">
        <v>484</v>
      </c>
      <c r="J1223" s="24" t="s">
        <v>203</v>
      </c>
      <c r="K1223" t="s">
        <v>215</v>
      </c>
      <c r="L1223" s="24" t="s">
        <v>255</v>
      </c>
    </row>
    <row r="1224" spans="1:12">
      <c r="A1224" s="7" t="s">
        <v>48</v>
      </c>
      <c r="B1224">
        <v>2025</v>
      </c>
      <c r="C1224" t="s">
        <v>56</v>
      </c>
      <c r="D1224" t="s">
        <v>88</v>
      </c>
      <c r="E1224" s="3">
        <v>3.7999999999999999E-2</v>
      </c>
      <c r="F1224" t="s">
        <v>81</v>
      </c>
      <c r="G1224">
        <v>22</v>
      </c>
      <c r="H1224" t="s">
        <v>79</v>
      </c>
      <c r="I1224" t="s">
        <v>484</v>
      </c>
      <c r="J1224" s="24" t="s">
        <v>203</v>
      </c>
      <c r="K1224" t="s">
        <v>215</v>
      </c>
      <c r="L1224" s="24" t="s">
        <v>255</v>
      </c>
    </row>
    <row r="1225" spans="1:12">
      <c r="A1225" s="7" t="s">
        <v>49</v>
      </c>
      <c r="B1225">
        <v>2025</v>
      </c>
      <c r="C1225" t="s">
        <v>56</v>
      </c>
      <c r="D1225" t="s">
        <v>88</v>
      </c>
      <c r="E1225" s="3">
        <v>3.1E-2</v>
      </c>
      <c r="F1225" t="s">
        <v>81</v>
      </c>
      <c r="G1225">
        <v>9</v>
      </c>
      <c r="H1225" t="s">
        <v>79</v>
      </c>
      <c r="I1225" t="s">
        <v>484</v>
      </c>
      <c r="J1225" s="24" t="s">
        <v>203</v>
      </c>
      <c r="K1225" t="s">
        <v>215</v>
      </c>
      <c r="L1225" s="24" t="s">
        <v>255</v>
      </c>
    </row>
    <row r="1226" spans="1:12">
      <c r="A1226" s="7" t="s">
        <v>50</v>
      </c>
      <c r="B1226">
        <v>2025</v>
      </c>
      <c r="C1226" t="s">
        <v>56</v>
      </c>
      <c r="D1226" t="s">
        <v>88</v>
      </c>
      <c r="E1226" s="3">
        <v>3.2000000000000001E-2</v>
      </c>
      <c r="F1226" t="s">
        <v>81</v>
      </c>
      <c r="G1226">
        <v>11</v>
      </c>
      <c r="H1226" t="s">
        <v>79</v>
      </c>
      <c r="I1226" t="s">
        <v>484</v>
      </c>
      <c r="J1226" s="24" t="s">
        <v>203</v>
      </c>
      <c r="K1226" t="s">
        <v>215</v>
      </c>
      <c r="L1226" s="24" t="s">
        <v>255</v>
      </c>
    </row>
    <row r="1227" spans="1:12">
      <c r="A1227" s="7" t="s">
        <v>0</v>
      </c>
      <c r="B1227">
        <v>2025</v>
      </c>
      <c r="C1227" t="s">
        <v>56</v>
      </c>
      <c r="D1227" t="s">
        <v>394</v>
      </c>
      <c r="E1227" s="314">
        <v>0.69021904761904762</v>
      </c>
      <c r="F1227" t="s">
        <v>81</v>
      </c>
      <c r="G1227">
        <v>10</v>
      </c>
      <c r="H1227" t="s">
        <v>79</v>
      </c>
      <c r="I1227" t="s">
        <v>459</v>
      </c>
      <c r="J1227" s="24" t="s">
        <v>203</v>
      </c>
      <c r="K1227" t="s">
        <v>282</v>
      </c>
    </row>
    <row r="1228" spans="1:12">
      <c r="A1228" s="7" t="s">
        <v>1</v>
      </c>
      <c r="B1228">
        <v>2025</v>
      </c>
      <c r="C1228" t="s">
        <v>56</v>
      </c>
      <c r="D1228" t="s">
        <v>394</v>
      </c>
      <c r="E1228" s="314">
        <v>0.91468421052631577</v>
      </c>
      <c r="F1228" t="s">
        <v>81</v>
      </c>
      <c r="G1228">
        <v>31</v>
      </c>
      <c r="H1228" t="s">
        <v>79</v>
      </c>
      <c r="I1228" t="s">
        <v>459</v>
      </c>
      <c r="J1228" s="24" t="s">
        <v>203</v>
      </c>
      <c r="K1228" t="s">
        <v>282</v>
      </c>
    </row>
    <row r="1229" spans="1:12">
      <c r="A1229" s="7" t="s">
        <v>2</v>
      </c>
      <c r="B1229">
        <v>2025</v>
      </c>
      <c r="C1229" t="s">
        <v>56</v>
      </c>
      <c r="D1229" t="s">
        <v>394</v>
      </c>
      <c r="E1229" s="314">
        <v>1.0200915032679738</v>
      </c>
      <c r="F1229" t="s">
        <v>81</v>
      </c>
      <c r="G1229">
        <v>37</v>
      </c>
      <c r="H1229" t="s">
        <v>79</v>
      </c>
      <c r="I1229" t="s">
        <v>459</v>
      </c>
      <c r="J1229" s="24" t="s">
        <v>203</v>
      </c>
      <c r="K1229" t="s">
        <v>282</v>
      </c>
    </row>
    <row r="1230" spans="1:12">
      <c r="A1230" s="7" t="s">
        <v>3</v>
      </c>
      <c r="B1230">
        <v>2025</v>
      </c>
      <c r="C1230" t="s">
        <v>56</v>
      </c>
      <c r="D1230" t="s">
        <v>394</v>
      </c>
      <c r="E1230" s="314">
        <v>0.78022058823529417</v>
      </c>
      <c r="F1230" t="s">
        <v>81</v>
      </c>
      <c r="G1230">
        <v>19</v>
      </c>
      <c r="H1230" t="s">
        <v>79</v>
      </c>
      <c r="I1230" t="s">
        <v>459</v>
      </c>
      <c r="J1230" s="24" t="s">
        <v>203</v>
      </c>
      <c r="K1230" t="s">
        <v>282</v>
      </c>
    </row>
    <row r="1231" spans="1:12">
      <c r="A1231" s="7" t="s">
        <v>4</v>
      </c>
      <c r="B1231">
        <v>2025</v>
      </c>
      <c r="C1231" t="s">
        <v>56</v>
      </c>
      <c r="D1231" t="s">
        <v>394</v>
      </c>
      <c r="E1231" s="314">
        <v>1.4386248348745045</v>
      </c>
      <c r="F1231" t="s">
        <v>81</v>
      </c>
      <c r="G1231">
        <v>51</v>
      </c>
      <c r="H1231" t="s">
        <v>79</v>
      </c>
      <c r="I1231" t="s">
        <v>459</v>
      </c>
      <c r="J1231" s="24" t="s">
        <v>203</v>
      </c>
      <c r="K1231" t="s">
        <v>282</v>
      </c>
    </row>
    <row r="1232" spans="1:12">
      <c r="A1232" s="7" t="s">
        <v>5</v>
      </c>
      <c r="B1232">
        <v>2025</v>
      </c>
      <c r="C1232" t="s">
        <v>56</v>
      </c>
      <c r="D1232" t="s">
        <v>394</v>
      </c>
      <c r="E1232" s="314">
        <v>1.2239752066115703</v>
      </c>
      <c r="F1232" t="s">
        <v>81</v>
      </c>
      <c r="G1232">
        <v>47</v>
      </c>
      <c r="H1232" t="s">
        <v>79</v>
      </c>
      <c r="I1232" t="s">
        <v>459</v>
      </c>
      <c r="J1232" s="24" t="s">
        <v>203</v>
      </c>
      <c r="K1232" t="s">
        <v>282</v>
      </c>
    </row>
    <row r="1233" spans="1:11">
      <c r="A1233" s="7" t="s">
        <v>6</v>
      </c>
      <c r="B1233">
        <v>2025</v>
      </c>
      <c r="C1233" t="s">
        <v>56</v>
      </c>
      <c r="D1233" t="s">
        <v>394</v>
      </c>
      <c r="E1233" s="314">
        <v>1.0453098591549297</v>
      </c>
      <c r="F1233" t="s">
        <v>81</v>
      </c>
      <c r="G1233">
        <v>38</v>
      </c>
      <c r="H1233" t="s">
        <v>79</v>
      </c>
      <c r="I1233" t="s">
        <v>459</v>
      </c>
      <c r="J1233" s="24" t="s">
        <v>203</v>
      </c>
      <c r="K1233" t="s">
        <v>282</v>
      </c>
    </row>
    <row r="1234" spans="1:11">
      <c r="A1234" s="7" t="s">
        <v>7</v>
      </c>
      <c r="B1234">
        <v>2025</v>
      </c>
      <c r="C1234" t="s">
        <v>56</v>
      </c>
      <c r="D1234" t="s">
        <v>394</v>
      </c>
      <c r="E1234" s="314">
        <v>0.95990909090909093</v>
      </c>
      <c r="F1234" t="s">
        <v>81</v>
      </c>
      <c r="G1234">
        <v>34</v>
      </c>
      <c r="H1234" t="s">
        <v>79</v>
      </c>
      <c r="I1234" t="s">
        <v>459</v>
      </c>
      <c r="J1234" s="24" t="s">
        <v>203</v>
      </c>
      <c r="K1234" t="s">
        <v>282</v>
      </c>
    </row>
    <row r="1235" spans="1:11">
      <c r="A1235" s="7" t="s">
        <v>8</v>
      </c>
      <c r="B1235">
        <v>2025</v>
      </c>
      <c r="C1235" t="s">
        <v>56</v>
      </c>
      <c r="D1235" t="s">
        <v>394</v>
      </c>
      <c r="E1235" s="314">
        <v>0.92700000000000005</v>
      </c>
      <c r="F1235" t="s">
        <v>81</v>
      </c>
      <c r="G1235">
        <v>33</v>
      </c>
      <c r="H1235" t="s">
        <v>79</v>
      </c>
      <c r="I1235" t="s">
        <v>459</v>
      </c>
      <c r="J1235" s="24" t="s">
        <v>203</v>
      </c>
      <c r="K1235" t="s">
        <v>282</v>
      </c>
    </row>
    <row r="1236" spans="1:11">
      <c r="A1236" s="7" t="s">
        <v>9</v>
      </c>
      <c r="B1236">
        <v>2025</v>
      </c>
      <c r="C1236" t="s">
        <v>56</v>
      </c>
      <c r="D1236" t="s">
        <v>394</v>
      </c>
      <c r="E1236" s="314">
        <v>1.0664757033248082</v>
      </c>
      <c r="F1236" t="s">
        <v>81</v>
      </c>
      <c r="G1236">
        <v>39</v>
      </c>
      <c r="H1236" t="s">
        <v>79</v>
      </c>
      <c r="I1236" t="s">
        <v>459</v>
      </c>
      <c r="J1236" s="24" t="s">
        <v>203</v>
      </c>
      <c r="K1236" t="s">
        <v>282</v>
      </c>
    </row>
    <row r="1237" spans="1:11">
      <c r="A1237" s="7" t="s">
        <v>10</v>
      </c>
      <c r="B1237">
        <v>2025</v>
      </c>
      <c r="C1237" t="s">
        <v>56</v>
      </c>
      <c r="D1237" t="s">
        <v>394</v>
      </c>
      <c r="E1237" s="314">
        <v>0.67894139194139191</v>
      </c>
      <c r="F1237" t="s">
        <v>81</v>
      </c>
      <c r="G1237">
        <v>8</v>
      </c>
      <c r="H1237" t="s">
        <v>79</v>
      </c>
      <c r="I1237" t="s">
        <v>459</v>
      </c>
      <c r="J1237" s="24" t="s">
        <v>203</v>
      </c>
      <c r="K1237" t="s">
        <v>282</v>
      </c>
    </row>
    <row r="1238" spans="1:11">
      <c r="A1238" s="7" t="s">
        <v>11</v>
      </c>
      <c r="B1238">
        <v>2025</v>
      </c>
      <c r="C1238" t="s">
        <v>56</v>
      </c>
      <c r="D1238" t="s">
        <v>394</v>
      </c>
      <c r="E1238" s="314">
        <v>0.72453846153846158</v>
      </c>
      <c r="F1238" t="s">
        <v>81</v>
      </c>
      <c r="G1238">
        <v>14</v>
      </c>
      <c r="H1238" t="s">
        <v>79</v>
      </c>
      <c r="I1238" t="s">
        <v>459</v>
      </c>
      <c r="J1238" s="24" t="s">
        <v>203</v>
      </c>
      <c r="K1238" t="s">
        <v>282</v>
      </c>
    </row>
    <row r="1239" spans="1:11">
      <c r="A1239" s="7" t="s">
        <v>12</v>
      </c>
      <c r="B1239">
        <v>2025</v>
      </c>
      <c r="C1239" t="s">
        <v>56</v>
      </c>
      <c r="D1239" t="s">
        <v>394</v>
      </c>
      <c r="E1239" s="314">
        <v>0.83843181818181822</v>
      </c>
      <c r="F1239" t="s">
        <v>81</v>
      </c>
      <c r="G1239">
        <v>21</v>
      </c>
      <c r="H1239" t="s">
        <v>79</v>
      </c>
      <c r="I1239" t="s">
        <v>459</v>
      </c>
      <c r="J1239" s="24" t="s">
        <v>203</v>
      </c>
      <c r="K1239" t="s">
        <v>282</v>
      </c>
    </row>
    <row r="1240" spans="1:11">
      <c r="A1240" s="7" t="s">
        <v>13</v>
      </c>
      <c r="B1240">
        <v>2025</v>
      </c>
      <c r="C1240" t="s">
        <v>56</v>
      </c>
      <c r="D1240" t="s">
        <v>394</v>
      </c>
      <c r="E1240" s="314">
        <v>1.1052610294117646</v>
      </c>
      <c r="F1240" t="s">
        <v>81</v>
      </c>
      <c r="G1240">
        <v>43</v>
      </c>
      <c r="H1240" t="s">
        <v>79</v>
      </c>
      <c r="I1240" t="s">
        <v>459</v>
      </c>
      <c r="J1240" s="24" t="s">
        <v>203</v>
      </c>
      <c r="K1240" t="s">
        <v>282</v>
      </c>
    </row>
    <row r="1241" spans="1:11">
      <c r="A1241" s="7" t="s">
        <v>14</v>
      </c>
      <c r="B1241">
        <v>2025</v>
      </c>
      <c r="C1241" t="s">
        <v>56</v>
      </c>
      <c r="D1241" t="s">
        <v>394</v>
      </c>
      <c r="E1241" s="314">
        <v>0.90489781021897808</v>
      </c>
      <c r="F1241" t="s">
        <v>81</v>
      </c>
      <c r="G1241">
        <v>30</v>
      </c>
      <c r="H1241" t="s">
        <v>79</v>
      </c>
      <c r="I1241" t="s">
        <v>459</v>
      </c>
      <c r="J1241" s="24" t="s">
        <v>203</v>
      </c>
      <c r="K1241" t="s">
        <v>282</v>
      </c>
    </row>
    <row r="1242" spans="1:11">
      <c r="A1242" s="7" t="s">
        <v>15</v>
      </c>
      <c r="B1242">
        <v>2025</v>
      </c>
      <c r="C1242" t="s">
        <v>56</v>
      </c>
      <c r="D1242" t="s">
        <v>394</v>
      </c>
      <c r="E1242" s="314">
        <v>0.86558666666666662</v>
      </c>
      <c r="F1242" t="s">
        <v>81</v>
      </c>
      <c r="G1242">
        <v>25</v>
      </c>
      <c r="H1242" t="s">
        <v>79</v>
      </c>
      <c r="I1242" t="s">
        <v>459</v>
      </c>
      <c r="J1242" s="24" t="s">
        <v>203</v>
      </c>
      <c r="K1242" t="s">
        <v>282</v>
      </c>
    </row>
    <row r="1243" spans="1:11">
      <c r="A1243" s="7" t="s">
        <v>16</v>
      </c>
      <c r="B1243">
        <v>2025</v>
      </c>
      <c r="C1243" t="s">
        <v>56</v>
      </c>
      <c r="D1243" t="s">
        <v>394</v>
      </c>
      <c r="E1243" s="314">
        <v>0.86036231884057968</v>
      </c>
      <c r="F1243" t="s">
        <v>81</v>
      </c>
      <c r="G1243">
        <v>24</v>
      </c>
      <c r="H1243" t="s">
        <v>79</v>
      </c>
      <c r="I1243" t="s">
        <v>459</v>
      </c>
      <c r="J1243" s="24" t="s">
        <v>203</v>
      </c>
      <c r="K1243" t="s">
        <v>282</v>
      </c>
    </row>
    <row r="1244" spans="1:11">
      <c r="A1244" s="7" t="s">
        <v>17</v>
      </c>
      <c r="B1244">
        <v>2025</v>
      </c>
      <c r="C1244" t="s">
        <v>56</v>
      </c>
      <c r="D1244" t="s">
        <v>394</v>
      </c>
      <c r="E1244" s="314">
        <v>0.99956310679611649</v>
      </c>
      <c r="F1244" t="s">
        <v>81</v>
      </c>
      <c r="G1244">
        <v>35</v>
      </c>
      <c r="H1244" t="s">
        <v>79</v>
      </c>
      <c r="I1244" t="s">
        <v>459</v>
      </c>
      <c r="J1244" s="24" t="s">
        <v>203</v>
      </c>
      <c r="K1244" t="s">
        <v>282</v>
      </c>
    </row>
    <row r="1245" spans="1:11">
      <c r="A1245" s="7" t="s">
        <v>18</v>
      </c>
      <c r="B1245">
        <v>2025</v>
      </c>
      <c r="C1245" t="s">
        <v>56</v>
      </c>
      <c r="D1245" t="s">
        <v>394</v>
      </c>
      <c r="E1245" s="314">
        <v>0.90075728155339807</v>
      </c>
      <c r="F1245" t="s">
        <v>81</v>
      </c>
      <c r="G1245">
        <v>29</v>
      </c>
      <c r="H1245" t="s">
        <v>79</v>
      </c>
      <c r="I1245" t="s">
        <v>459</v>
      </c>
      <c r="J1245" s="24" t="s">
        <v>203</v>
      </c>
      <c r="K1245" t="s">
        <v>282</v>
      </c>
    </row>
    <row r="1246" spans="1:11">
      <c r="A1246" s="7" t="s">
        <v>19</v>
      </c>
      <c r="B1246">
        <v>2025</v>
      </c>
      <c r="C1246" t="s">
        <v>56</v>
      </c>
      <c r="D1246" t="s">
        <v>394</v>
      </c>
      <c r="E1246" s="314">
        <v>0.68615151515151518</v>
      </c>
      <c r="F1246" t="s">
        <v>81</v>
      </c>
      <c r="G1246">
        <v>9</v>
      </c>
      <c r="H1246" t="s">
        <v>79</v>
      </c>
      <c r="I1246" t="s">
        <v>459</v>
      </c>
      <c r="J1246" s="24" t="s">
        <v>203</v>
      </c>
      <c r="K1246" t="s">
        <v>282</v>
      </c>
    </row>
    <row r="1247" spans="1:11">
      <c r="A1247" s="7" t="s">
        <v>20</v>
      </c>
      <c r="B1247">
        <v>2025</v>
      </c>
      <c r="C1247" t="s">
        <v>56</v>
      </c>
      <c r="D1247" t="s">
        <v>394</v>
      </c>
      <c r="E1247" s="314">
        <v>0.80597810218978105</v>
      </c>
      <c r="F1247" t="s">
        <v>81</v>
      </c>
      <c r="G1247">
        <v>20</v>
      </c>
      <c r="H1247" t="s">
        <v>79</v>
      </c>
      <c r="I1247" t="s">
        <v>459</v>
      </c>
      <c r="J1247" s="24" t="s">
        <v>203</v>
      </c>
      <c r="K1247" t="s">
        <v>282</v>
      </c>
    </row>
    <row r="1248" spans="1:11">
      <c r="A1248" s="7" t="s">
        <v>21</v>
      </c>
      <c r="B1248">
        <v>2025</v>
      </c>
      <c r="C1248" t="s">
        <v>56</v>
      </c>
      <c r="D1248" t="s">
        <v>394</v>
      </c>
      <c r="E1248" s="314">
        <v>1.1297633136094674</v>
      </c>
      <c r="F1248" t="s">
        <v>81</v>
      </c>
      <c r="G1248">
        <v>44</v>
      </c>
      <c r="H1248" t="s">
        <v>79</v>
      </c>
      <c r="I1248" t="s">
        <v>459</v>
      </c>
      <c r="J1248" s="24" t="s">
        <v>203</v>
      </c>
      <c r="K1248" t="s">
        <v>282</v>
      </c>
    </row>
    <row r="1249" spans="1:11">
      <c r="A1249" s="7" t="s">
        <v>22</v>
      </c>
      <c r="B1249">
        <v>2025</v>
      </c>
      <c r="C1249" t="s">
        <v>56</v>
      </c>
      <c r="D1249" t="s">
        <v>394</v>
      </c>
      <c r="E1249" s="314">
        <v>1.0685375494071145</v>
      </c>
      <c r="F1249" t="s">
        <v>81</v>
      </c>
      <c r="G1249">
        <v>40</v>
      </c>
      <c r="H1249" t="s">
        <v>79</v>
      </c>
      <c r="I1249" t="s">
        <v>459</v>
      </c>
      <c r="J1249" s="24" t="s">
        <v>203</v>
      </c>
      <c r="K1249" t="s">
        <v>282</v>
      </c>
    </row>
    <row r="1250" spans="1:11">
      <c r="A1250" s="7" t="s">
        <v>23</v>
      </c>
      <c r="B1250">
        <v>2025</v>
      </c>
      <c r="C1250" t="s">
        <v>56</v>
      </c>
      <c r="D1250" t="s">
        <v>394</v>
      </c>
      <c r="E1250" s="315">
        <v>0.65285628742514967</v>
      </c>
      <c r="F1250" t="s">
        <v>81</v>
      </c>
      <c r="G1250">
        <v>7</v>
      </c>
      <c r="H1250" t="s">
        <v>79</v>
      </c>
      <c r="I1250" t="s">
        <v>459</v>
      </c>
      <c r="J1250" s="24" t="s">
        <v>203</v>
      </c>
      <c r="K1250" t="s">
        <v>282</v>
      </c>
    </row>
    <row r="1251" spans="1:11">
      <c r="A1251" s="7" t="s">
        <v>24</v>
      </c>
      <c r="B1251">
        <v>2025</v>
      </c>
      <c r="C1251" t="s">
        <v>56</v>
      </c>
      <c r="D1251" t="s">
        <v>394</v>
      </c>
      <c r="E1251" s="314">
        <v>0.87775862068965516</v>
      </c>
      <c r="F1251" t="s">
        <v>81</v>
      </c>
      <c r="G1251">
        <v>27</v>
      </c>
      <c r="H1251" t="s">
        <v>79</v>
      </c>
      <c r="I1251" t="s">
        <v>459</v>
      </c>
      <c r="J1251" s="24" t="s">
        <v>203</v>
      </c>
      <c r="K1251" t="s">
        <v>282</v>
      </c>
    </row>
    <row r="1252" spans="1:11">
      <c r="A1252" s="7" t="s">
        <v>25</v>
      </c>
      <c r="B1252">
        <v>2025</v>
      </c>
      <c r="C1252" t="s">
        <v>56</v>
      </c>
      <c r="D1252" t="s">
        <v>394</v>
      </c>
      <c r="E1252" s="314">
        <v>0.8950275862068966</v>
      </c>
      <c r="F1252" t="s">
        <v>81</v>
      </c>
      <c r="G1252">
        <v>28</v>
      </c>
      <c r="H1252" t="s">
        <v>79</v>
      </c>
      <c r="I1252" t="s">
        <v>459</v>
      </c>
      <c r="J1252" s="24" t="s">
        <v>203</v>
      </c>
      <c r="K1252" t="s">
        <v>282</v>
      </c>
    </row>
    <row r="1253" spans="1:11">
      <c r="A1253" s="7" t="s">
        <v>26</v>
      </c>
      <c r="B1253">
        <v>2025</v>
      </c>
      <c r="C1253" t="s">
        <v>56</v>
      </c>
      <c r="D1253" t="s">
        <v>394</v>
      </c>
      <c r="E1253" s="314">
        <v>0.6</v>
      </c>
      <c r="F1253" t="s">
        <v>81</v>
      </c>
      <c r="G1253">
        <v>4</v>
      </c>
      <c r="H1253" t="s">
        <v>79</v>
      </c>
      <c r="I1253" t="s">
        <v>459</v>
      </c>
      <c r="J1253" s="24" t="s">
        <v>203</v>
      </c>
      <c r="K1253" t="s">
        <v>282</v>
      </c>
    </row>
    <row r="1254" spans="1:11">
      <c r="A1254" s="7" t="s">
        <v>27</v>
      </c>
      <c r="B1254">
        <v>2025</v>
      </c>
      <c r="C1254" t="s">
        <v>56</v>
      </c>
      <c r="D1254" t="s">
        <v>394</v>
      </c>
      <c r="E1254" s="314">
        <v>0.70384782608695651</v>
      </c>
      <c r="F1254" t="s">
        <v>81</v>
      </c>
      <c r="G1254">
        <v>12</v>
      </c>
      <c r="H1254" t="s">
        <v>79</v>
      </c>
      <c r="I1254" t="s">
        <v>459</v>
      </c>
      <c r="J1254" s="24" t="s">
        <v>203</v>
      </c>
      <c r="K1254" t="s">
        <v>282</v>
      </c>
    </row>
    <row r="1255" spans="1:11">
      <c r="A1255" s="7" t="s">
        <v>28</v>
      </c>
      <c r="B1255">
        <v>2025</v>
      </c>
      <c r="C1255" t="s">
        <v>56</v>
      </c>
      <c r="D1255" t="s">
        <v>394</v>
      </c>
      <c r="E1255" s="314">
        <v>1.3426268656716418</v>
      </c>
      <c r="F1255" t="s">
        <v>81</v>
      </c>
      <c r="G1255">
        <v>50</v>
      </c>
      <c r="H1255" t="s">
        <v>79</v>
      </c>
      <c r="I1255" t="s">
        <v>459</v>
      </c>
      <c r="J1255" s="24" t="s">
        <v>203</v>
      </c>
      <c r="K1255" t="s">
        <v>282</v>
      </c>
    </row>
    <row r="1256" spans="1:11">
      <c r="A1256" s="7" t="s">
        <v>29</v>
      </c>
      <c r="B1256">
        <v>2025</v>
      </c>
      <c r="C1256" t="s">
        <v>56</v>
      </c>
      <c r="D1256" t="s">
        <v>394</v>
      </c>
      <c r="E1256" s="314">
        <v>0.70152941176470585</v>
      </c>
      <c r="F1256" t="s">
        <v>81</v>
      </c>
      <c r="G1256">
        <v>11</v>
      </c>
      <c r="H1256" t="s">
        <v>79</v>
      </c>
      <c r="I1256" t="s">
        <v>459</v>
      </c>
      <c r="J1256" s="24" t="s">
        <v>203</v>
      </c>
      <c r="K1256" t="s">
        <v>282</v>
      </c>
    </row>
    <row r="1257" spans="1:11">
      <c r="A1257" s="7" t="s">
        <v>30</v>
      </c>
      <c r="B1257">
        <v>2025</v>
      </c>
      <c r="C1257" t="s">
        <v>56</v>
      </c>
      <c r="D1257" t="s">
        <v>394</v>
      </c>
      <c r="E1257" s="314">
        <v>1.0694380530973451</v>
      </c>
      <c r="F1257" t="s">
        <v>81</v>
      </c>
      <c r="G1257">
        <v>41</v>
      </c>
      <c r="H1257" t="s">
        <v>79</v>
      </c>
      <c r="I1257" t="s">
        <v>459</v>
      </c>
      <c r="J1257" s="24" t="s">
        <v>203</v>
      </c>
      <c r="K1257" t="s">
        <v>282</v>
      </c>
    </row>
    <row r="1258" spans="1:11">
      <c r="A1258" s="7" t="s">
        <v>31</v>
      </c>
      <c r="B1258">
        <v>2025</v>
      </c>
      <c r="C1258" t="s">
        <v>56</v>
      </c>
      <c r="D1258" t="s">
        <v>394</v>
      </c>
      <c r="E1258" s="314">
        <v>0.84259183673469384</v>
      </c>
      <c r="F1258" t="s">
        <v>81</v>
      </c>
      <c r="G1258">
        <v>22</v>
      </c>
      <c r="H1258" t="s">
        <v>79</v>
      </c>
      <c r="I1258" t="s">
        <v>459</v>
      </c>
      <c r="J1258" s="24" t="s">
        <v>203</v>
      </c>
      <c r="K1258" t="s">
        <v>282</v>
      </c>
    </row>
    <row r="1259" spans="1:11">
      <c r="A1259" s="7" t="s">
        <v>32</v>
      </c>
      <c r="B1259">
        <v>2025</v>
      </c>
      <c r="C1259" t="s">
        <v>56</v>
      </c>
      <c r="D1259" t="s">
        <v>394</v>
      </c>
      <c r="E1259" s="314">
        <v>0.92101643192488258</v>
      </c>
      <c r="F1259" t="s">
        <v>81</v>
      </c>
      <c r="G1259">
        <v>32</v>
      </c>
      <c r="H1259" t="s">
        <v>79</v>
      </c>
      <c r="I1259" t="s">
        <v>459</v>
      </c>
      <c r="J1259" s="24" t="s">
        <v>203</v>
      </c>
      <c r="K1259" t="s">
        <v>282</v>
      </c>
    </row>
    <row r="1260" spans="1:11">
      <c r="A1260" s="7" t="s">
        <v>33</v>
      </c>
      <c r="B1260">
        <v>2025</v>
      </c>
      <c r="C1260" t="s">
        <v>56</v>
      </c>
      <c r="D1260" t="s">
        <v>394</v>
      </c>
      <c r="E1260" s="314">
        <v>0.75897665369649803</v>
      </c>
      <c r="F1260" t="s">
        <v>81</v>
      </c>
      <c r="G1260">
        <v>17</v>
      </c>
      <c r="H1260" t="s">
        <v>79</v>
      </c>
      <c r="I1260" t="s">
        <v>459</v>
      </c>
      <c r="J1260" s="24" t="s">
        <v>203</v>
      </c>
      <c r="K1260" t="s">
        <v>282</v>
      </c>
    </row>
    <row r="1261" spans="1:11">
      <c r="A1261" s="7" t="s">
        <v>34</v>
      </c>
      <c r="B1261">
        <v>2025</v>
      </c>
      <c r="C1261" t="s">
        <v>56</v>
      </c>
      <c r="D1261" t="s">
        <v>394</v>
      </c>
      <c r="E1261" s="314">
        <v>0.46491304347826085</v>
      </c>
      <c r="F1261" t="s">
        <v>81</v>
      </c>
      <c r="G1261">
        <v>2</v>
      </c>
      <c r="H1261" t="s">
        <v>79</v>
      </c>
      <c r="I1261" t="s">
        <v>459</v>
      </c>
      <c r="J1261" s="24" t="s">
        <v>203</v>
      </c>
      <c r="K1261" t="s">
        <v>282</v>
      </c>
    </row>
    <row r="1262" spans="1:11">
      <c r="A1262" s="7" t="s">
        <v>35</v>
      </c>
      <c r="B1262">
        <v>2025</v>
      </c>
      <c r="C1262" t="s">
        <v>56</v>
      </c>
      <c r="D1262" t="s">
        <v>394</v>
      </c>
      <c r="E1262" s="314">
        <v>1.1719328063241106</v>
      </c>
      <c r="F1262" t="s">
        <v>81</v>
      </c>
      <c r="G1262">
        <v>46</v>
      </c>
      <c r="H1262" t="s">
        <v>79</v>
      </c>
      <c r="I1262" t="s">
        <v>459</v>
      </c>
      <c r="J1262" s="24" t="s">
        <v>203</v>
      </c>
      <c r="K1262" t="s">
        <v>282</v>
      </c>
    </row>
    <row r="1263" spans="1:11">
      <c r="A1263" s="7" t="s">
        <v>36</v>
      </c>
      <c r="B1263">
        <v>2025</v>
      </c>
      <c r="C1263" t="s">
        <v>56</v>
      </c>
      <c r="D1263" t="s">
        <v>394</v>
      </c>
      <c r="E1263" s="314">
        <v>0.59403846153846152</v>
      </c>
      <c r="F1263" t="s">
        <v>81</v>
      </c>
      <c r="G1263">
        <v>3</v>
      </c>
      <c r="H1263" t="s">
        <v>79</v>
      </c>
      <c r="I1263" t="s">
        <v>459</v>
      </c>
      <c r="J1263" s="24" t="s">
        <v>203</v>
      </c>
      <c r="K1263" t="s">
        <v>282</v>
      </c>
    </row>
    <row r="1264" spans="1:11">
      <c r="A1264" s="7" t="s">
        <v>37</v>
      </c>
      <c r="B1264">
        <v>2025</v>
      </c>
      <c r="C1264" t="s">
        <v>56</v>
      </c>
      <c r="D1264" t="s">
        <v>394</v>
      </c>
      <c r="E1264" s="314">
        <v>1.2736511627906977</v>
      </c>
      <c r="F1264" t="s">
        <v>81</v>
      </c>
      <c r="G1264">
        <v>49</v>
      </c>
      <c r="H1264" t="s">
        <v>79</v>
      </c>
      <c r="I1264" t="s">
        <v>459</v>
      </c>
      <c r="J1264" s="24" t="s">
        <v>203</v>
      </c>
      <c r="K1264" t="s">
        <v>282</v>
      </c>
    </row>
    <row r="1265" spans="1:11">
      <c r="A1265" s="7" t="s">
        <v>38</v>
      </c>
      <c r="B1265">
        <v>2025</v>
      </c>
      <c r="C1265" t="s">
        <v>56</v>
      </c>
      <c r="D1265" t="s">
        <v>394</v>
      </c>
      <c r="E1265" s="314">
        <v>1.0061992337164751</v>
      </c>
      <c r="F1265" t="s">
        <v>81</v>
      </c>
      <c r="G1265">
        <v>36</v>
      </c>
      <c r="H1265" t="s">
        <v>79</v>
      </c>
      <c r="I1265" t="s">
        <v>459</v>
      </c>
      <c r="J1265" s="24" t="s">
        <v>203</v>
      </c>
      <c r="K1265" t="s">
        <v>282</v>
      </c>
    </row>
    <row r="1266" spans="1:11">
      <c r="A1266" s="7" t="s">
        <v>39</v>
      </c>
      <c r="B1266">
        <v>2025</v>
      </c>
      <c r="C1266" t="s">
        <v>56</v>
      </c>
      <c r="D1266" t="s">
        <v>394</v>
      </c>
      <c r="E1266" s="314">
        <v>1.0806538461538462</v>
      </c>
      <c r="F1266" t="s">
        <v>81</v>
      </c>
      <c r="G1266">
        <v>42</v>
      </c>
      <c r="H1266" t="s">
        <v>79</v>
      </c>
      <c r="I1266" t="s">
        <v>459</v>
      </c>
      <c r="J1266" s="24" t="s">
        <v>203</v>
      </c>
      <c r="K1266" t="s">
        <v>282</v>
      </c>
    </row>
    <row r="1267" spans="1:11">
      <c r="A1267" s="7" t="s">
        <v>40</v>
      </c>
      <c r="B1267">
        <v>2025</v>
      </c>
      <c r="C1267" t="s">
        <v>56</v>
      </c>
      <c r="D1267" t="s">
        <v>394</v>
      </c>
      <c r="E1267" s="314">
        <v>0.87599186991869915</v>
      </c>
      <c r="F1267" t="s">
        <v>81</v>
      </c>
      <c r="G1267">
        <v>26</v>
      </c>
      <c r="H1267" t="s">
        <v>79</v>
      </c>
      <c r="I1267" t="s">
        <v>459</v>
      </c>
      <c r="J1267" s="24" t="s">
        <v>203</v>
      </c>
      <c r="K1267" t="s">
        <v>282</v>
      </c>
    </row>
    <row r="1268" spans="1:11">
      <c r="A1268" s="7" t="s">
        <v>41</v>
      </c>
      <c r="B1268">
        <v>2025</v>
      </c>
      <c r="C1268" t="s">
        <v>56</v>
      </c>
      <c r="D1268" t="s">
        <v>394</v>
      </c>
      <c r="E1268" s="314">
        <v>0.41581818181818181</v>
      </c>
      <c r="F1268" t="s">
        <v>81</v>
      </c>
      <c r="G1268">
        <v>1</v>
      </c>
      <c r="H1268" t="s">
        <v>79</v>
      </c>
      <c r="I1268" t="s">
        <v>459</v>
      </c>
      <c r="J1268" s="24" t="s">
        <v>203</v>
      </c>
      <c r="K1268" t="s">
        <v>282</v>
      </c>
    </row>
    <row r="1269" spans="1:11">
      <c r="A1269" s="7" t="s">
        <v>42</v>
      </c>
      <c r="B1269">
        <v>2025</v>
      </c>
      <c r="C1269" t="s">
        <v>56</v>
      </c>
      <c r="D1269" t="s">
        <v>394</v>
      </c>
      <c r="E1269" s="314">
        <v>0.85422068965517239</v>
      </c>
      <c r="F1269" t="s">
        <v>81</v>
      </c>
      <c r="G1269">
        <v>23</v>
      </c>
      <c r="H1269" t="s">
        <v>79</v>
      </c>
      <c r="I1269" t="s">
        <v>459</v>
      </c>
      <c r="J1269" s="24" t="s">
        <v>203</v>
      </c>
      <c r="K1269" t="s">
        <v>282</v>
      </c>
    </row>
    <row r="1270" spans="1:11">
      <c r="A1270" s="7" t="s">
        <v>43</v>
      </c>
      <c r="B1270">
        <v>2025</v>
      </c>
      <c r="C1270" t="s">
        <v>56</v>
      </c>
      <c r="D1270" t="s">
        <v>394</v>
      </c>
      <c r="E1270" s="314">
        <v>1.1463718411552346</v>
      </c>
      <c r="F1270" t="s">
        <v>81</v>
      </c>
      <c r="G1270">
        <v>45</v>
      </c>
      <c r="H1270" t="s">
        <v>79</v>
      </c>
      <c r="I1270" t="s">
        <v>459</v>
      </c>
      <c r="J1270" s="24" t="s">
        <v>203</v>
      </c>
      <c r="K1270" t="s">
        <v>282</v>
      </c>
    </row>
    <row r="1271" spans="1:11">
      <c r="A1271" s="7" t="s">
        <v>44</v>
      </c>
      <c r="B1271">
        <v>2025</v>
      </c>
      <c r="C1271" t="s">
        <v>56</v>
      </c>
      <c r="D1271" t="s">
        <v>394</v>
      </c>
      <c r="E1271" s="314">
        <v>0.77583333333333337</v>
      </c>
      <c r="F1271" t="s">
        <v>81</v>
      </c>
      <c r="G1271">
        <v>18</v>
      </c>
      <c r="H1271" t="s">
        <v>79</v>
      </c>
      <c r="I1271" t="s">
        <v>459</v>
      </c>
      <c r="J1271" s="24" t="s">
        <v>203</v>
      </c>
      <c r="K1271" t="s">
        <v>282</v>
      </c>
    </row>
    <row r="1272" spans="1:11">
      <c r="A1272" s="7" t="s">
        <v>45</v>
      </c>
      <c r="B1272">
        <v>2025</v>
      </c>
      <c r="C1272" t="s">
        <v>56</v>
      </c>
      <c r="D1272" t="s">
        <v>394</v>
      </c>
      <c r="E1272" s="314">
        <v>0.60186666666666666</v>
      </c>
      <c r="F1272" t="s">
        <v>81</v>
      </c>
      <c r="G1272">
        <v>5</v>
      </c>
      <c r="H1272" t="s">
        <v>79</v>
      </c>
      <c r="I1272" t="s">
        <v>459</v>
      </c>
      <c r="J1272" s="24" t="s">
        <v>203</v>
      </c>
      <c r="K1272" t="s">
        <v>282</v>
      </c>
    </row>
    <row r="1273" spans="1:11">
      <c r="A1273" s="7" t="s">
        <v>46</v>
      </c>
      <c r="B1273">
        <v>2025</v>
      </c>
      <c r="C1273" t="s">
        <v>56</v>
      </c>
      <c r="D1273" t="s">
        <v>394</v>
      </c>
      <c r="E1273" s="314">
        <v>0.73960454545454546</v>
      </c>
      <c r="F1273" t="s">
        <v>81</v>
      </c>
      <c r="G1273">
        <v>16</v>
      </c>
      <c r="H1273" t="s">
        <v>79</v>
      </c>
      <c r="I1273" t="s">
        <v>459</v>
      </c>
      <c r="J1273" s="24" t="s">
        <v>203</v>
      </c>
      <c r="K1273" t="s">
        <v>282</v>
      </c>
    </row>
    <row r="1274" spans="1:11">
      <c r="A1274" s="7" t="s">
        <v>47</v>
      </c>
      <c r="B1274">
        <v>2025</v>
      </c>
      <c r="C1274" t="s">
        <v>56</v>
      </c>
      <c r="D1274" t="s">
        <v>394</v>
      </c>
      <c r="E1274" s="314">
        <v>1.2387054794520549</v>
      </c>
      <c r="F1274" t="s">
        <v>81</v>
      </c>
      <c r="G1274">
        <v>48</v>
      </c>
      <c r="H1274" t="s">
        <v>79</v>
      </c>
      <c r="I1274" t="s">
        <v>459</v>
      </c>
      <c r="J1274" s="24" t="s">
        <v>203</v>
      </c>
      <c r="K1274" t="s">
        <v>282</v>
      </c>
    </row>
    <row r="1275" spans="1:11">
      <c r="A1275" s="7" t="s">
        <v>48</v>
      </c>
      <c r="B1275">
        <v>2025</v>
      </c>
      <c r="C1275" t="s">
        <v>56</v>
      </c>
      <c r="D1275" t="s">
        <v>394</v>
      </c>
      <c r="E1275" s="314">
        <v>0.72547499999999998</v>
      </c>
      <c r="F1275" t="s">
        <v>81</v>
      </c>
      <c r="G1275">
        <v>15</v>
      </c>
      <c r="H1275" t="s">
        <v>79</v>
      </c>
      <c r="I1275" t="s">
        <v>459</v>
      </c>
      <c r="J1275" s="24" t="s">
        <v>203</v>
      </c>
      <c r="K1275" t="s">
        <v>282</v>
      </c>
    </row>
    <row r="1276" spans="1:11">
      <c r="A1276" s="7" t="s">
        <v>49</v>
      </c>
      <c r="B1276">
        <v>2025</v>
      </c>
      <c r="C1276" t="s">
        <v>56</v>
      </c>
      <c r="D1276" t="s">
        <v>394</v>
      </c>
      <c r="E1276" s="314">
        <v>0.70460714285714288</v>
      </c>
      <c r="F1276" t="s">
        <v>81</v>
      </c>
      <c r="G1276">
        <v>13</v>
      </c>
      <c r="H1276" t="s">
        <v>79</v>
      </c>
      <c r="I1276" t="s">
        <v>459</v>
      </c>
      <c r="J1276" s="24" t="s">
        <v>203</v>
      </c>
      <c r="K1276" t="s">
        <v>282</v>
      </c>
    </row>
    <row r="1277" spans="1:11" ht="17.25" customHeight="1">
      <c r="A1277" s="7" t="s">
        <v>50</v>
      </c>
      <c r="B1277">
        <v>2025</v>
      </c>
      <c r="C1277" t="s">
        <v>56</v>
      </c>
      <c r="D1277" t="s">
        <v>394</v>
      </c>
      <c r="E1277" s="314">
        <v>0.63653333333333328</v>
      </c>
      <c r="F1277" t="s">
        <v>81</v>
      </c>
      <c r="G1277">
        <v>6</v>
      </c>
      <c r="H1277" t="s">
        <v>79</v>
      </c>
      <c r="I1277" t="s">
        <v>459</v>
      </c>
      <c r="J1277" s="24" t="s">
        <v>203</v>
      </c>
      <c r="K1277" t="s">
        <v>282</v>
      </c>
    </row>
  </sheetData>
  <sortState xmlns:xlrd2="http://schemas.microsoft.com/office/spreadsheetml/2017/richdata2" ref="A3:L1226">
    <sortCondition ref="D3:D1226"/>
  </sortState>
  <phoneticPr fontId="47" type="noConversion"/>
  <conditionalFormatting sqref="E3:E72">
    <cfRule type="cellIs" dxfId="3" priority="6" operator="lessThan">
      <formula>0</formula>
    </cfRule>
  </conditionalFormatting>
  <conditionalFormatting sqref="E76">
    <cfRule type="cellIs" dxfId="2" priority="5" operator="lessThan">
      <formula>0</formula>
    </cfRule>
  </conditionalFormatting>
  <conditionalFormatting sqref="E412:E461 E907:E954">
    <cfRule type="cellIs" dxfId="1" priority="10" operator="lessThan">
      <formula>0</formula>
    </cfRule>
  </conditionalFormatting>
  <conditionalFormatting sqref="I2">
    <cfRule type="duplicateValues" dxfId="0" priority="3"/>
  </conditionalFormatting>
  <hyperlinks>
    <hyperlink ref="J54" r:id="rId1" xr:uid="{23E24497-1C94-420D-913A-651342FC9B4C}"/>
    <hyperlink ref="J55:J76" r:id="rId2" display="Bureau of Labor Statistics" xr:uid="{210E8BC3-0AFB-40FF-B5E1-83B8B3026BA9}"/>
    <hyperlink ref="J258" r:id="rId3" xr:uid="{16E2B5FD-2F3B-4932-8575-5801C9FCFAA4}"/>
    <hyperlink ref="J78:J127" r:id="rId4" display="Bureau of Economic Analysis" xr:uid="{9E92C6D6-8FB4-4F09-A0CC-C4B2EDEB1FFF}"/>
    <hyperlink ref="J309" r:id="rId5" location="state" xr:uid="{53696B4E-C1F1-4071-A4FE-481B351A3180}"/>
    <hyperlink ref="J152:J182" r:id="rId6" display="Bureau of Labor Statistics" xr:uid="{831B1F81-6A66-43F7-BA18-6D08CAC1865F}"/>
    <hyperlink ref="J360" r:id="rId7" xr:uid="{01CD8B02-AEFD-4F69-8D6C-8864605692F5}"/>
    <hyperlink ref="J717" r:id="rId8" xr:uid="{3D54F6FA-DCA9-417A-A66D-CFDECC906A04}"/>
    <hyperlink ref="J286:J335" r:id="rId9" display="Bureau of Economic Analysis" xr:uid="{05407883-E45F-41A2-961A-55EC8D72D005}"/>
    <hyperlink ref="J768" r:id="rId10" xr:uid="{39C9BE0F-4F16-41FD-85D8-92501A971933}"/>
    <hyperlink ref="J769" r:id="rId11" xr:uid="{2F2448C5-FD6D-455B-82DC-EB6942A96F33}"/>
    <hyperlink ref="J770" r:id="rId12" xr:uid="{D9777C46-1DC7-4CFA-89C1-E2DF45C8006E}"/>
    <hyperlink ref="J771" r:id="rId13" xr:uid="{5167F607-F7E1-4D25-BBAB-F5ECEFA4C446}"/>
    <hyperlink ref="J772" r:id="rId14" xr:uid="{32CAB285-9593-4377-9DBE-F49AE016B210}"/>
    <hyperlink ref="J773" r:id="rId15" xr:uid="{D7DB0068-D8F4-46F7-AAF5-2387FD95152A}"/>
    <hyperlink ref="J774" r:id="rId16" xr:uid="{6439FA9E-65F9-4AE3-BEF5-3581A18183F1}"/>
    <hyperlink ref="J775" r:id="rId17" xr:uid="{2DE267F3-557C-4D7F-B813-AFD5D3B0CC23}"/>
    <hyperlink ref="J776" r:id="rId18" xr:uid="{F08E5298-B81C-4043-AA14-0EE93AF923DB}"/>
    <hyperlink ref="J777" r:id="rId19" xr:uid="{E74A3B6D-146D-4245-B7E6-16F2724EC709}"/>
    <hyperlink ref="J778" r:id="rId20" xr:uid="{9A9DC86C-CD07-4468-8AF6-1BA324CF0418}"/>
    <hyperlink ref="J779" r:id="rId21" xr:uid="{05A7B6F3-9BA0-4597-8197-D1612E9C8427}"/>
    <hyperlink ref="J780" r:id="rId22" xr:uid="{E6D645B8-92F0-4748-A86C-1419768505FC}"/>
    <hyperlink ref="J781" r:id="rId23" xr:uid="{EF9A2AEA-C37A-4E1F-A3F2-310F08407D59}"/>
    <hyperlink ref="J782" r:id="rId24" xr:uid="{43D74BA8-A4C2-449F-AD3F-56525007BD5F}"/>
    <hyperlink ref="J783" r:id="rId25" xr:uid="{B7D10096-E557-4054-846F-FE3981CC33FD}"/>
    <hyperlink ref="J784" r:id="rId26" xr:uid="{D265A0A9-90F9-4944-84C4-E84AB8A125B8}"/>
    <hyperlink ref="J785" r:id="rId27" xr:uid="{A6C59179-9812-4D61-99F8-4B19B542210D}"/>
    <hyperlink ref="J786" r:id="rId28" xr:uid="{638170AC-AF39-4A19-AE10-99E58BE2F06A}"/>
    <hyperlink ref="J787" r:id="rId29" xr:uid="{70DC3F0E-B296-4E1C-85F2-FDBAF4E18781}"/>
    <hyperlink ref="J788" r:id="rId30" xr:uid="{EF48E9DA-3099-43D6-8708-353EB835ED42}"/>
    <hyperlink ref="J789" r:id="rId31" xr:uid="{5C709024-5D23-4074-9730-90AC5D4C8A35}"/>
    <hyperlink ref="J790" r:id="rId32" xr:uid="{D32F6BDA-192A-4663-803B-3B345BB02F4E}"/>
    <hyperlink ref="J791" r:id="rId33" xr:uid="{8DB9F96F-9D56-4A1B-BBAD-76524F8C71DB}"/>
    <hyperlink ref="J792" r:id="rId34" xr:uid="{9FE1AEBC-3B06-443B-8402-A4E4CC598979}"/>
    <hyperlink ref="J793" r:id="rId35" xr:uid="{2980C685-FBD5-46AA-A8B6-CD8A2CADA8B6}"/>
    <hyperlink ref="J794" r:id="rId36" xr:uid="{F48A532F-E14D-4532-943C-39172E5BACAD}"/>
    <hyperlink ref="J795" r:id="rId37" xr:uid="{8EBF9721-5A3B-489E-8FD3-93F179048846}"/>
    <hyperlink ref="J796" r:id="rId38" xr:uid="{BED0780B-054C-48B4-B9C6-8309B05D4CDE}"/>
    <hyperlink ref="J797" r:id="rId39" xr:uid="{5DA19B2E-D01E-4DF9-B215-DE9B07AFC50F}"/>
    <hyperlink ref="J798" r:id="rId40" xr:uid="{34D2DFA9-B69C-45A1-B9E2-A180BF43629C}"/>
    <hyperlink ref="J799" r:id="rId41" xr:uid="{95BEC7B0-BE9B-4D63-9AD5-FEBA54BDBCDC}"/>
    <hyperlink ref="J800" r:id="rId42" xr:uid="{61CF2ECA-237A-44B0-A272-E96756CFCE3E}"/>
    <hyperlink ref="J801" r:id="rId43" xr:uid="{B1FBEBA3-9265-4543-B17D-501B78759622}"/>
    <hyperlink ref="J802" r:id="rId44" xr:uid="{5DB7DE71-0519-4715-803E-B2B369CFE09F}"/>
    <hyperlink ref="J803" r:id="rId45" xr:uid="{7D70BFB1-325E-4022-B053-4404E81B4C51}"/>
    <hyperlink ref="J804" r:id="rId46" xr:uid="{94740132-B623-4C7F-A007-167A2A0FD239}"/>
    <hyperlink ref="J805" r:id="rId47" xr:uid="{64DA010D-0C20-44E6-81B1-7DBDF0BA6746}"/>
    <hyperlink ref="J806" r:id="rId48" xr:uid="{2909C3CD-0C59-40D7-8F3C-3BEAB4A351E9}"/>
    <hyperlink ref="J807" r:id="rId49" xr:uid="{E872BAE9-01AB-4BB2-9540-0D3077917996}"/>
    <hyperlink ref="J808" r:id="rId50" xr:uid="{34EA83EC-B6FD-44E9-A75F-E60FC8E22ED7}"/>
    <hyperlink ref="J809" r:id="rId51" xr:uid="{429DDE2D-5E82-4304-848D-2E544B1B46C0}"/>
    <hyperlink ref="J810" r:id="rId52" xr:uid="{AEA5D02C-F7E7-40C5-8277-AC06DE15C3D9}"/>
    <hyperlink ref="J811" r:id="rId53" xr:uid="{2230C8BA-EE26-4224-B57F-688A38F6CB1C}"/>
    <hyperlink ref="J812" r:id="rId54" xr:uid="{150017E3-622A-4584-8D5E-8FD065E2FEA2}"/>
    <hyperlink ref="J813" r:id="rId55" xr:uid="{999B3437-B41E-4BFC-85B5-E48058EA3469}"/>
    <hyperlink ref="J814" r:id="rId56" xr:uid="{1D59C18C-EE16-4000-983A-69915C26AF9A}"/>
    <hyperlink ref="J815" r:id="rId57" xr:uid="{12C1010F-8804-4399-A881-13C946BAC90E}"/>
    <hyperlink ref="J816" r:id="rId58" xr:uid="{90C086D1-4B59-426E-B8F9-124F8586A88A}"/>
    <hyperlink ref="J817" r:id="rId59" xr:uid="{41FE2F45-76BC-43B7-8CC6-4753D32891FB}"/>
    <hyperlink ref="J818" r:id="rId60" xr:uid="{4C52961F-6B40-4696-86D1-DEF4F9944C5B}"/>
    <hyperlink ref="J1125" r:id="rId61" xr:uid="{956A6163-C3FF-40F1-9FFC-43B121B77F39}"/>
    <hyperlink ref="J3" r:id="rId62" xr:uid="{B18B3F00-E9B7-4BC7-AD67-B921641441D3}"/>
    <hyperlink ref="J180" r:id="rId63" xr:uid="{1DD2A195-4E32-400D-AAE9-6179781924FB}"/>
    <hyperlink ref="J181" r:id="rId64" xr:uid="{11BF0896-48F7-44FC-B0A7-93D211F574FA}"/>
    <hyperlink ref="J182" r:id="rId65" xr:uid="{8B9288CC-BB10-406F-BF5D-98D89B9E6C04}"/>
    <hyperlink ref="J183" r:id="rId66" xr:uid="{20F5112E-3194-4327-89D5-A7A3427A114B}"/>
    <hyperlink ref="J184" r:id="rId67" xr:uid="{6FE4DBC8-5D48-4C5E-BB56-10037486F451}"/>
    <hyperlink ref="J185" r:id="rId68" xr:uid="{3A39E9A7-48FF-40D0-AEE1-2ECE4DEA7458}"/>
    <hyperlink ref="J186" r:id="rId69" xr:uid="{46BB5CD5-CF34-418A-A125-B7DDF2658485}"/>
    <hyperlink ref="J187" r:id="rId70" xr:uid="{8B3E1036-CD47-429D-8398-515E6F9EC9BC}"/>
    <hyperlink ref="J188" r:id="rId71" xr:uid="{7854B42D-9A94-4A90-A808-2683D744BEF0}"/>
    <hyperlink ref="J189" r:id="rId72" xr:uid="{7991027B-EFD4-4721-BD62-737002B5C5A5}"/>
    <hyperlink ref="J190" r:id="rId73" xr:uid="{AB834A96-C24C-417D-8C1D-E08600F92A9C}"/>
    <hyperlink ref="J191" r:id="rId74" xr:uid="{1E9BE284-EC3C-445C-B82F-916835051314}"/>
    <hyperlink ref="J192" r:id="rId75" xr:uid="{C5CA45FC-A91F-4230-B9C8-AA76AA0860A9}"/>
    <hyperlink ref="J193" r:id="rId76" xr:uid="{09597210-6215-42D0-9392-649644A820A5}"/>
    <hyperlink ref="J194" r:id="rId77" xr:uid="{597C8B69-EB8A-4FDB-8CE7-DE234038A4B2}"/>
    <hyperlink ref="J195" r:id="rId78" xr:uid="{0F02ED1F-AF77-476B-9955-B6250D8DB164}"/>
    <hyperlink ref="J196" r:id="rId79" xr:uid="{900C956B-DE25-46EA-A7A0-54062739CB8D}"/>
    <hyperlink ref="J197" r:id="rId80" xr:uid="{D009EFCA-4C20-4F18-A32C-DBE23DB93B9F}"/>
    <hyperlink ref="J198" r:id="rId81" xr:uid="{9BBC55E1-5AD3-4F1C-94C2-62CB0C262366}"/>
    <hyperlink ref="J199" r:id="rId82" xr:uid="{AED4AF2D-AE1F-490A-8A4B-DF319A1B58CF}"/>
    <hyperlink ref="J200" r:id="rId83" xr:uid="{AD78CCD0-A3F4-42A5-8A02-E68B5C39DFA6}"/>
    <hyperlink ref="J201" r:id="rId84" xr:uid="{A9C6B09A-658C-4D1A-9362-B3F287E06D44}"/>
    <hyperlink ref="J202" r:id="rId85" xr:uid="{4A99F1B5-E3ED-4321-B16C-AEA7B98BDC79}"/>
    <hyperlink ref="J203" r:id="rId86" xr:uid="{92E0DD0B-0428-4794-AFAA-345C4F745277}"/>
    <hyperlink ref="J204" r:id="rId87" xr:uid="{7D58488B-626C-4D55-BE49-D62D5DF3807E}"/>
    <hyperlink ref="J205" r:id="rId88" xr:uid="{BA103268-4280-4BA1-969A-4B4ECF74DBE7}"/>
    <hyperlink ref="J206" r:id="rId89" xr:uid="{8E4A1816-A0EF-477E-AED9-D8A10C20BD65}"/>
    <hyperlink ref="J207" r:id="rId90" xr:uid="{B71C19FF-33FC-4F09-A9EA-EEDC3EC536F5}"/>
    <hyperlink ref="J908:J954" r:id="rId91" display="USA Trade Online (via Thu-Mai)" xr:uid="{2A0F2C43-0068-42CA-BB3B-CCF570809DD2}"/>
    <hyperlink ref="J462" r:id="rId92" xr:uid="{8A156940-9FF1-4E03-BB1A-38C5C3302F0A}"/>
    <hyperlink ref="J463" r:id="rId93" xr:uid="{E9013AB9-2CC5-494B-9A5E-954B6E12B4CA}"/>
    <hyperlink ref="J464" r:id="rId94" xr:uid="{D496AA59-9291-4F5B-BEC9-14CC3924A168}"/>
    <hyperlink ref="J465" r:id="rId95" xr:uid="{14444DF8-9116-4EC3-AB51-B9E237F6B893}"/>
    <hyperlink ref="J466" r:id="rId96" xr:uid="{7F4CA82B-6903-4C9D-B4CB-28E7338CD528}"/>
    <hyperlink ref="J467" r:id="rId97" xr:uid="{6DBF4305-EC15-4479-8EF1-BC5115160C2E}"/>
    <hyperlink ref="J468" r:id="rId98" xr:uid="{2DD8F695-190D-4BEF-BCB3-4C11EF23C850}"/>
    <hyperlink ref="J469" r:id="rId99" xr:uid="{C061FBB1-7E72-4968-8EAE-4F99D204F345}"/>
    <hyperlink ref="J470" r:id="rId100" xr:uid="{4F293DDD-6DE7-4350-A1D0-C6F17E35F5BA}"/>
    <hyperlink ref="J471" r:id="rId101" xr:uid="{A9574424-A62C-4006-A957-06053CF27EF2}"/>
    <hyperlink ref="J472" r:id="rId102" xr:uid="{24086C49-940F-4598-B916-678AE9294409}"/>
    <hyperlink ref="J473" r:id="rId103" xr:uid="{AC5F0E7F-EE03-4F29-A96F-F64DDD8E826B}"/>
    <hyperlink ref="J474" r:id="rId104" xr:uid="{DACACC3A-4849-442C-94DF-88B19688B49B}"/>
    <hyperlink ref="J475" r:id="rId105" xr:uid="{53E0FA0E-1B27-4EA6-9D2D-0D9C7BC4B3E6}"/>
    <hyperlink ref="J476" r:id="rId106" xr:uid="{A449BB05-30D5-4543-988F-F08D92BDE364}"/>
    <hyperlink ref="J477" r:id="rId107" xr:uid="{BD00ED40-CB2A-402A-80A7-65BE450590E9}"/>
    <hyperlink ref="J478" r:id="rId108" xr:uid="{13F516CA-4D27-42AE-AC35-AEB1ED2C1AD1}"/>
    <hyperlink ref="J479" r:id="rId109" xr:uid="{90FA7FAF-96D3-4A2F-9D77-EE5E676C9E5F}"/>
    <hyperlink ref="J480" r:id="rId110" xr:uid="{0E115BC1-B528-40B7-AF8B-1AB6B227D24C}"/>
    <hyperlink ref="J481" r:id="rId111" xr:uid="{1518EF59-8E89-4EB8-9C69-DDBA08A4692D}"/>
    <hyperlink ref="J482" r:id="rId112" xr:uid="{747EDDF8-0B08-454D-8231-296C653698E8}"/>
    <hyperlink ref="J483" r:id="rId113" xr:uid="{A71091E5-FA09-40D4-BD5B-D2F324BF0707}"/>
    <hyperlink ref="J484" r:id="rId114" xr:uid="{5E6D7276-6AFC-4030-9A03-2DAAFF61A440}"/>
    <hyperlink ref="J485" r:id="rId115" xr:uid="{84FEF795-0EB6-4587-9F52-3C478CB76697}"/>
    <hyperlink ref="J486" r:id="rId116" xr:uid="{05F694E0-723D-439B-8E4B-8EA833098D1C}"/>
    <hyperlink ref="J487" r:id="rId117" xr:uid="{89F73B51-472F-4486-8046-3DC54D5F7460}"/>
    <hyperlink ref="J488" r:id="rId118" xr:uid="{85188D88-2B29-43BC-9B7A-BC21B0B30F1D}"/>
    <hyperlink ref="J489" r:id="rId119" xr:uid="{21D87B31-108B-4F4F-83B9-59EFEDAC3494}"/>
    <hyperlink ref="J490" r:id="rId120" xr:uid="{B5ACAC07-CB44-4FFC-8FB9-76559C425890}"/>
    <hyperlink ref="J491" r:id="rId121" xr:uid="{78C43A8F-2BD5-4CD8-ADA2-9EDB3730812E}"/>
    <hyperlink ref="J492" r:id="rId122" xr:uid="{7A32EFCC-BF56-4D10-B955-B5EEEA4EA0D5}"/>
    <hyperlink ref="J493" r:id="rId123" xr:uid="{1D4E01D6-0A28-488C-B77D-B786ABBE37F7}"/>
    <hyperlink ref="J494" r:id="rId124" xr:uid="{DE69C79C-12ED-4A50-8EE9-10FCE7B2E3AF}"/>
    <hyperlink ref="J495" r:id="rId125" xr:uid="{5D57E1D3-3D8C-4210-8A46-4647B42BDF5B}"/>
    <hyperlink ref="J496" r:id="rId126" xr:uid="{182F474A-C660-4B03-98BE-52D99F3803A3}"/>
    <hyperlink ref="J497" r:id="rId127" xr:uid="{A2938B4C-7D68-4133-8714-C07E3C3F2DEF}"/>
    <hyperlink ref="J498" r:id="rId128" xr:uid="{1AC57701-BCC4-40CC-BDF6-708956E5A3A8}"/>
    <hyperlink ref="J499" r:id="rId129" xr:uid="{3CE2F17A-4364-4EEC-9B55-99D3527A5EC8}"/>
    <hyperlink ref="J500" r:id="rId130" xr:uid="{6E6650E2-B260-4AE8-A937-1488953CDED8}"/>
    <hyperlink ref="J501" r:id="rId131" xr:uid="{E9E0F880-BDDE-443F-9726-F4622FDC2C88}"/>
    <hyperlink ref="J502" r:id="rId132" xr:uid="{58DBDBD7-3221-430C-9EFA-EC604BEAD8FE}"/>
    <hyperlink ref="J503" r:id="rId133" xr:uid="{E463D3DC-76BA-4B0F-9C1D-18466787C48C}"/>
    <hyperlink ref="J504" r:id="rId134" xr:uid="{34382030-E4F4-4462-8095-A5F8B5DF7849}"/>
    <hyperlink ref="J505" r:id="rId135" xr:uid="{620DBDB8-57A2-4CCC-BF12-0756E0CA8FE2}"/>
    <hyperlink ref="J506" r:id="rId136" xr:uid="{F1FFCEE8-2B42-463F-B2CE-7FEE43D13F3A}"/>
    <hyperlink ref="J507" r:id="rId137" xr:uid="{50BCD264-5067-4DA6-8C0F-8DE29106AE67}"/>
    <hyperlink ref="J508" r:id="rId138" xr:uid="{57D2DC81-79E0-40A9-BC28-DC2B3193E528}"/>
    <hyperlink ref="J509" r:id="rId139" xr:uid="{B24315BA-64FD-41A9-A064-B8DD0ED14626}"/>
    <hyperlink ref="J510" r:id="rId140" xr:uid="{8C910AAE-4E88-48FF-9622-AEE15B73AD02}"/>
    <hyperlink ref="J511" r:id="rId141" xr:uid="{7BA6BDED-88B7-487B-872A-9DC7A9827548}"/>
    <hyperlink ref="J512" r:id="rId142" xr:uid="{97E141E9-2348-4A7E-A863-99613F427C62}"/>
    <hyperlink ref="J513" r:id="rId143" xr:uid="{29E4C017-1491-46FA-B1E6-DDCFCBC559EC}"/>
    <hyperlink ref="L105" r:id="rId144" xr:uid="{CFF31565-BB81-44CE-AAF9-905BFFED0004}"/>
    <hyperlink ref="L55:L76" r:id="rId145" display="https://www.bls.gov/sae/data/" xr:uid="{65DAA1FB-BE25-4F4C-8DFE-0858C1F59CED}"/>
    <hyperlink ref="L615" r:id="rId146" xr:uid="{C4B01942-874D-440E-ABD2-8D80C10177B3}"/>
    <hyperlink ref="L235:L284" r:id="rId147" display="https://apps.deed.state.mn.us/lmi/laus/Default.aspx" xr:uid="{BAA499B2-AE7A-4971-BB54-64DC7202182F}"/>
    <hyperlink ref="L1125" r:id="rId148" display="https://www.bls.gov/sae/data/" xr:uid="{A247CCA2-1607-444C-9BC3-D466E01165A8}"/>
    <hyperlink ref="L604:L654" r:id="rId149" display="https://www.bls.gov/sae/data/" xr:uid="{E42D359D-1577-4DFC-8B3C-3A321CC07917}"/>
    <hyperlink ref="L1176" r:id="rId150" xr:uid="{F66811B4-8099-401E-836C-360440207F38}"/>
    <hyperlink ref="L656:L757" r:id="rId151" display="https://apps.deed.state.mn.us/lmi/laus/" xr:uid="{4944FF44-AFA6-496F-8C2E-E279690DBA5A}"/>
    <hyperlink ref="J184:J233" r:id="rId152" display="Council on State Taxation" xr:uid="{31D78527-C579-487A-B331-7ACC920CECA0}"/>
    <hyperlink ref="J870" r:id="rId153" xr:uid="{754EA8A9-D0A8-4AEC-97ED-11A98950B356}"/>
    <hyperlink ref="J871" r:id="rId154" xr:uid="{C7E5AF97-CEA4-4E9D-9B03-E2F0DD63BD92}"/>
    <hyperlink ref="J872" r:id="rId155" xr:uid="{DEC57D68-282E-4CE6-BA87-9C7AC1249597}"/>
    <hyperlink ref="J873" r:id="rId156" xr:uid="{71FC81CE-F704-4816-AC45-382DEB1E76E1}"/>
    <hyperlink ref="J874" r:id="rId157" xr:uid="{789D9A8B-DE43-458F-9F2D-BFFBA65A5506}"/>
    <hyperlink ref="J875" r:id="rId158" xr:uid="{8AF37C77-B420-4BBD-985A-5F95F4DF7293}"/>
    <hyperlink ref="J876" r:id="rId159" xr:uid="{530C971A-E43C-4055-8468-24203C790648}"/>
    <hyperlink ref="J877" r:id="rId160" xr:uid="{311ED884-0F21-4B7B-9AEE-18F0AD7C087F}"/>
    <hyperlink ref="J878" r:id="rId161" xr:uid="{C28A27A4-6C88-4696-BF67-B9448BA5C0B8}"/>
    <hyperlink ref="J879" r:id="rId162" xr:uid="{F6CF9557-893D-4D48-86D5-4CCAEB20AED2}"/>
    <hyperlink ref="J880" r:id="rId163" xr:uid="{67C85410-FDB9-4D89-9A79-F459986801AD}"/>
    <hyperlink ref="J881" r:id="rId164" xr:uid="{483A05F8-8A91-459A-8E87-9D99088FCFC0}"/>
    <hyperlink ref="J882" r:id="rId165" xr:uid="{97707DC0-87A0-4B30-B466-50D284C3D69E}"/>
    <hyperlink ref="J883" r:id="rId166" xr:uid="{17E13AD2-FF5D-4070-B6AF-6699F8ED405A}"/>
    <hyperlink ref="J884" r:id="rId167" xr:uid="{33D81CCA-A14D-4B58-9329-11F14F461753}"/>
    <hyperlink ref="J885" r:id="rId168" xr:uid="{BF2908E1-E746-499F-8E36-CF2FA82730B2}"/>
    <hyperlink ref="J886" r:id="rId169" xr:uid="{4CD9A2DC-4C5C-4EB9-8178-7CD5C8FEFF65}"/>
    <hyperlink ref="J887" r:id="rId170" xr:uid="{DFEF6F95-FB3C-45AF-81FB-CFDA4C3D15D9}"/>
    <hyperlink ref="J888" r:id="rId171" xr:uid="{B63AD6EC-ED24-477B-9648-64B41C1506CE}"/>
    <hyperlink ref="J889" r:id="rId172" xr:uid="{289591CE-4502-4299-9EE8-BBF237CC2355}"/>
    <hyperlink ref="J890" r:id="rId173" xr:uid="{E1B8388A-B0E8-478E-9D6D-F645350A7FAD}"/>
    <hyperlink ref="J891" r:id="rId174" xr:uid="{6A1540E3-60D9-4E9C-9A31-19659D1994D7}"/>
    <hyperlink ref="J892" r:id="rId175" xr:uid="{A307D4DE-1B93-4FA2-8E03-F2C00FA7CFEB}"/>
    <hyperlink ref="J893" r:id="rId176" xr:uid="{A9516A41-C63D-4624-AAEE-002BF96B046D}"/>
    <hyperlink ref="J894" r:id="rId177" xr:uid="{3DF68425-A1B4-457D-871C-A1084B51B60A}"/>
    <hyperlink ref="J895" r:id="rId178" xr:uid="{9330BBD7-BA20-4F93-A0A2-190FB468B382}"/>
    <hyperlink ref="J896" r:id="rId179" xr:uid="{D89E84C5-8C34-4C22-BA11-5BF5341C5576}"/>
    <hyperlink ref="J897" r:id="rId180" xr:uid="{B0A6ECE2-79B8-40A7-8822-24F8F2BE6BD0}"/>
    <hyperlink ref="J898" r:id="rId181" xr:uid="{23FC7A5C-428B-4855-9FB4-CE9D2EECA699}"/>
    <hyperlink ref="J899" r:id="rId182" xr:uid="{FFCA27E6-8C70-4404-B384-D5DBD2946A11}"/>
    <hyperlink ref="J900" r:id="rId183" xr:uid="{23409653-9578-4607-8F36-1B7C9395CC46}"/>
    <hyperlink ref="J901" r:id="rId184" xr:uid="{E6BB230F-9FDE-4C08-AC83-66551B8707B3}"/>
    <hyperlink ref="J902" r:id="rId185" xr:uid="{A32747B4-DCFE-49B5-BB89-EC8A2EFCE871}"/>
    <hyperlink ref="J903" r:id="rId186" xr:uid="{B781B381-D13B-4FEA-8F2F-3B555EFD5F2F}"/>
    <hyperlink ref="J904" r:id="rId187" xr:uid="{851664F6-4326-47D3-9413-6740F6946F94}"/>
    <hyperlink ref="J905" r:id="rId188" xr:uid="{463F506C-5CD0-4D7D-B634-ADBDCD3769A9}"/>
    <hyperlink ref="J906" r:id="rId189" xr:uid="{6A8C3B57-9F4C-46EA-B69B-FD5ED52F094E}"/>
    <hyperlink ref="J907" r:id="rId190" xr:uid="{17900CE0-08E7-4B21-B366-E69A5EF4EF4B}"/>
    <hyperlink ref="J908" r:id="rId191" xr:uid="{9F87123B-40CF-42C0-A94B-C66D000EFE20}"/>
    <hyperlink ref="J909" r:id="rId192" xr:uid="{675D9AA7-7162-45B0-B2DA-07BBA69D5743}"/>
    <hyperlink ref="J910" r:id="rId193" xr:uid="{20499795-0021-4E3F-8146-B738CD05FAF4}"/>
    <hyperlink ref="J911" r:id="rId194" xr:uid="{5D43B8F2-0632-49C4-81FD-EA41A4906BE4}"/>
    <hyperlink ref="J912" r:id="rId195" xr:uid="{3816E252-28E8-4FCB-B51C-07EA2E63E5A9}"/>
    <hyperlink ref="J913" r:id="rId196" xr:uid="{79CC226B-CECF-4211-836F-23647E565C01}"/>
    <hyperlink ref="J914" r:id="rId197" xr:uid="{1A9D02B3-79F1-437A-B400-B07E2D3B6BE2}"/>
    <hyperlink ref="J915" r:id="rId198" xr:uid="{F617A0D1-8B8D-4254-86CF-CD87EB9C7996}"/>
    <hyperlink ref="J916" r:id="rId199" xr:uid="{D7221012-9856-4AC8-83B4-764B3A6EB2FE}"/>
    <hyperlink ref="J917" r:id="rId200" xr:uid="{C1D87694-FF7E-48B2-88CA-6662C80AA404}"/>
    <hyperlink ref="J918" r:id="rId201" xr:uid="{D548FD68-B0E5-4CB8-A654-5C30A7AC00D6}"/>
    <hyperlink ref="J919" r:id="rId202" xr:uid="{3EF186B9-7F6E-4BC8-B219-AA0713103D50}"/>
    <hyperlink ref="J920" r:id="rId203" xr:uid="{0293ADCF-6DE2-4044-8E90-548E7CDE157E}"/>
    <hyperlink ref="J156" r:id="rId204" xr:uid="{B24508BC-80A0-49E3-8CA4-A7524BF58383}"/>
    <hyperlink ref="J157" r:id="rId205" xr:uid="{E8E559B8-D0C2-419D-A296-E5686E485F6B}"/>
    <hyperlink ref="J158" r:id="rId206" xr:uid="{3A2A55B9-3842-4BB9-A6BB-7D72080A772D}"/>
    <hyperlink ref="J159" r:id="rId207" xr:uid="{D91C9E43-F976-47C2-9979-E0AF9EAE1301}"/>
    <hyperlink ref="J160" r:id="rId208" xr:uid="{4B459811-2184-4DFD-B0F7-87110BB8B9AC}"/>
    <hyperlink ref="J161" r:id="rId209" xr:uid="{34326DEE-E701-467E-8C81-037B17A0EBD7}"/>
    <hyperlink ref="J162" r:id="rId210" xr:uid="{41654ADF-255A-4626-ACD0-0F68F119B9AD}"/>
    <hyperlink ref="J163" r:id="rId211" xr:uid="{008E8E2C-4A24-45E1-A90A-0D6D8CCE75C4}"/>
    <hyperlink ref="J164" r:id="rId212" xr:uid="{BB2D65E1-77A6-4C6D-B6FC-404A8566B40C}"/>
    <hyperlink ref="J165" r:id="rId213" xr:uid="{17B27CB8-474B-415B-B0D1-FCAE623FF2C3}"/>
    <hyperlink ref="J166" r:id="rId214" xr:uid="{B7BC222C-3CC0-4480-A3FA-27C98FBC527B}"/>
    <hyperlink ref="J167" r:id="rId215" xr:uid="{6F6CDB83-CC99-4574-8394-1CF79681FD1D}"/>
    <hyperlink ref="J168" r:id="rId216" xr:uid="{7D13F54E-FB53-4562-954B-7D78D22AE049}"/>
    <hyperlink ref="J169" r:id="rId217" xr:uid="{2F186E76-EFD2-4904-8397-09FF1ED83115}"/>
    <hyperlink ref="J170" r:id="rId218" xr:uid="{37D41C8C-7D73-432C-8434-1D02CED26C3B}"/>
    <hyperlink ref="J171" r:id="rId219" xr:uid="{7A9C32E9-A741-47AF-AB2F-3C8A7AE18840}"/>
    <hyperlink ref="J172" r:id="rId220" xr:uid="{CF31E738-AAC1-4D5B-8B33-051F08F5A447}"/>
    <hyperlink ref="J173" r:id="rId221" xr:uid="{AD5FD8B4-2B71-44BF-BE6B-817EBD798017}"/>
    <hyperlink ref="J174" r:id="rId222" xr:uid="{D01C4B59-1685-4C23-976B-13A7FE55A64A}"/>
    <hyperlink ref="J175" r:id="rId223" xr:uid="{9CBC379A-A848-4B24-9959-8697D377D906}"/>
    <hyperlink ref="J176" r:id="rId224" xr:uid="{177F6017-B969-4A01-98C8-BDE2DBFA9241}"/>
    <hyperlink ref="J177" r:id="rId225" xr:uid="{E229075B-0BD4-4A37-8B0B-75119106D217}"/>
    <hyperlink ref="J178" r:id="rId226" xr:uid="{40634A39-ACA7-4213-AFDC-E66CCBD17733}"/>
    <hyperlink ref="J179" r:id="rId227" xr:uid="{93F9C3E6-4D09-4B77-BE4C-A704F5CAA625}"/>
    <hyperlink ref="J78" r:id="rId228" display="Bureau of Labor Statistics" xr:uid="{3DEF88FD-591C-4C47-84DB-66F553A43713}"/>
    <hyperlink ref="L137" r:id="rId229" xr:uid="{390BDDC7-FCE0-4BD9-9164-4B194951B4E5}"/>
    <hyperlink ref="J514:J563" r:id="rId230" display="Bureau of Labor Statistics" xr:uid="{7E9E7570-7763-4860-854E-5CBC71485B5C}"/>
    <hyperlink ref="J615" r:id="rId231" xr:uid="{4F64D23B-53D5-4935-9A51-2C6AFBE1922A}"/>
    <hyperlink ref="J921" r:id="rId232" xr:uid="{132D0E88-61FE-4132-9B66-2287E2886D41}"/>
    <hyperlink ref="J871:J920" r:id="rId233" display="Bureau of Labor Statistics" xr:uid="{3CE37536-5F17-479E-B6C7-BAE5CE5DEF80}"/>
    <hyperlink ref="L513" r:id="rId234" xr:uid="{B59A7065-6247-4FA5-9B2B-87FCE4BDFD40}"/>
    <hyperlink ref="J105:J155" r:id="rId235" display="Bureau of Labor Statistics" xr:uid="{4F5D6B5C-00EC-47FB-9CD6-63B54F6221AF}"/>
    <hyperlink ref="L1125:L1175" r:id="rId236" display="Bureau of Labor Statistics" xr:uid="{348DBD1F-7D1B-4859-9C80-FBE30020C412}"/>
    <hyperlink ref="L972" r:id="rId237" display="Bureau of Labor Statistics" xr:uid="{04AA767E-036B-4B0A-AED3-89BB7B82065B}"/>
    <hyperlink ref="L973:L1022" r:id="rId238" display="Bureau of Labor Statistics" xr:uid="{749F4CD9-68D9-4DE6-A4F9-556E882E5D8A}"/>
    <hyperlink ref="J1227" r:id="rId239" xr:uid="{8688F3DA-4D0B-4609-80E0-CEB98A1BE0F1}"/>
    <hyperlink ref="J1228" r:id="rId240" xr:uid="{3AA288A3-F0F4-4EB1-9D17-FBD43BA52BAE}"/>
    <hyperlink ref="J1229" r:id="rId241" xr:uid="{D21F1F93-5F6B-4438-BDB9-D24DA8B6FFCC}"/>
    <hyperlink ref="J1230" r:id="rId242" xr:uid="{C7BC895E-3DF2-4D51-8A7C-9F564731D00D}"/>
    <hyperlink ref="J1231" r:id="rId243" xr:uid="{76922F18-1D3C-4AF6-8613-858B37AD3B60}"/>
    <hyperlink ref="J1232" r:id="rId244" xr:uid="{B340CE19-299A-4234-A503-711E361F5CFA}"/>
    <hyperlink ref="J1233" r:id="rId245" xr:uid="{E8B8C277-0C26-452F-AEED-859BD6297767}"/>
    <hyperlink ref="J1234" r:id="rId246" xr:uid="{EF7EC8C0-1346-43D4-8C18-B112DF7FF925}"/>
    <hyperlink ref="J1235" r:id="rId247" xr:uid="{959C1CE9-D7F1-4624-BB5F-222DCE8DCC0E}"/>
    <hyperlink ref="J1236" r:id="rId248" xr:uid="{33702E2B-8EF4-46A5-B6FB-8613D3C9BBA2}"/>
    <hyperlink ref="J1237" r:id="rId249" xr:uid="{B13F2546-17A2-43BA-98E2-D1F515A2D45C}"/>
    <hyperlink ref="J1238" r:id="rId250" xr:uid="{BB455C4C-B807-415C-9CC4-BCAE395FAAED}"/>
    <hyperlink ref="J1239" r:id="rId251" xr:uid="{854A9E2C-960E-4BAF-BA5A-95537CE5142B}"/>
    <hyperlink ref="J1240" r:id="rId252" xr:uid="{6F088B0F-D8D2-4D5A-82BC-E1E713B2CD80}"/>
    <hyperlink ref="J1241" r:id="rId253" xr:uid="{0D33BF85-ED8F-4C1C-8AE5-B3DB05AD5468}"/>
    <hyperlink ref="J1242" r:id="rId254" xr:uid="{A2DE034D-0771-4CDB-9852-8DC4AF8FDD57}"/>
    <hyperlink ref="J1243" r:id="rId255" xr:uid="{E06F8D57-5AA1-4391-B1CC-C32773F4846D}"/>
    <hyperlink ref="J1244" r:id="rId256" xr:uid="{C1768F42-E5B0-413B-8AE8-31AB00284079}"/>
    <hyperlink ref="J1245" r:id="rId257" xr:uid="{88C75F4A-40E3-42B8-B2A2-46F60CF65E3B}"/>
    <hyperlink ref="J1246" r:id="rId258" xr:uid="{250F6754-C95E-4C6E-8FC3-B3217CB3AEB0}"/>
    <hyperlink ref="J1247" r:id="rId259" xr:uid="{263ABF37-7173-4042-A48A-C67EC94B4DC5}"/>
    <hyperlink ref="J1248" r:id="rId260" xr:uid="{52CC6D5C-6BEA-4C5D-9796-7123F641211F}"/>
    <hyperlink ref="J1249" r:id="rId261" xr:uid="{D97AAA6C-3F5F-4AAB-91ED-2B25B4B92DEB}"/>
    <hyperlink ref="J1250" r:id="rId262" xr:uid="{790C9D3E-A742-4B42-A7D0-4653BAB5596D}"/>
    <hyperlink ref="J1251" r:id="rId263" xr:uid="{ABB06964-16AC-4908-A83D-60863A729BB7}"/>
    <hyperlink ref="J1252" r:id="rId264" xr:uid="{CAC8CB91-3C99-4D44-A701-D5CFE5F73649}"/>
    <hyperlink ref="J1253" r:id="rId265" xr:uid="{FC0B04E5-BCCA-46DE-8E1D-04EB9261B5B5}"/>
    <hyperlink ref="J1254" r:id="rId266" xr:uid="{3B248C69-067C-40AA-A11A-B8B0ED9AA87C}"/>
    <hyperlink ref="J1255" r:id="rId267" xr:uid="{FD250BB1-D7A3-400F-BB5A-E38D6D8FFB12}"/>
    <hyperlink ref="J1256" r:id="rId268" xr:uid="{7849C67D-3A43-455A-BEE6-223162E7CAA5}"/>
    <hyperlink ref="J1257" r:id="rId269" xr:uid="{BEF1BB55-0B49-4536-A687-479D83B78779}"/>
    <hyperlink ref="J1258" r:id="rId270" xr:uid="{52E4C160-0776-4116-BBAE-69794BC8BDF2}"/>
    <hyperlink ref="J1259" r:id="rId271" xr:uid="{872A5D86-8334-4D1E-850D-3CF8322EA939}"/>
    <hyperlink ref="J1260" r:id="rId272" xr:uid="{B43C12D0-9F03-4376-9C93-BEF0FF28ACB6}"/>
    <hyperlink ref="J1261" r:id="rId273" xr:uid="{2ADA1462-4054-46DB-9D5C-6F67CD24A078}"/>
    <hyperlink ref="J1262" r:id="rId274" xr:uid="{CD258617-60A6-4C6A-93A1-0E71048622B9}"/>
    <hyperlink ref="J1263" r:id="rId275" xr:uid="{A5CC647C-A2A8-483C-9B37-22EAF17907B6}"/>
    <hyperlink ref="J1264" r:id="rId276" xr:uid="{D0C3F682-3087-416A-9517-0C100871A85C}"/>
    <hyperlink ref="J1265" r:id="rId277" xr:uid="{7A417722-BDE8-4E86-8DCA-748C7E731D7B}"/>
    <hyperlink ref="J1266" r:id="rId278" xr:uid="{01423B2C-4E83-4B2D-82E1-111EE7F45E91}"/>
    <hyperlink ref="J1267" r:id="rId279" xr:uid="{1BB64F7F-32FB-462D-9A59-6AFB9F461933}"/>
    <hyperlink ref="J1268" r:id="rId280" xr:uid="{63124D17-0610-4690-98C7-48FC8F0FB93B}"/>
    <hyperlink ref="J1269" r:id="rId281" xr:uid="{9587E1AE-6F8D-47E6-9F62-9D20A1F22B25}"/>
    <hyperlink ref="J1270" r:id="rId282" xr:uid="{EA83C860-0EA6-4BC0-8822-55546BE4A880}"/>
    <hyperlink ref="J1271" r:id="rId283" xr:uid="{7F711094-9686-4247-9C00-B213B4A7FFEA}"/>
    <hyperlink ref="J1272" r:id="rId284" xr:uid="{D8FEDD7B-6B23-457D-B2EB-D5388E065BA4}"/>
    <hyperlink ref="J1273" r:id="rId285" xr:uid="{3CB9BE15-BB33-49AB-864A-09CD11135906}"/>
    <hyperlink ref="J1274" r:id="rId286" xr:uid="{DDC69A9A-2CDB-4AE2-BF10-EB9FB77619F7}"/>
    <hyperlink ref="J1275" r:id="rId287" xr:uid="{5C1E5315-56FC-41B7-B189-2ED5E8542310}"/>
    <hyperlink ref="J1276" r:id="rId288" xr:uid="{F008433F-D07D-4E7C-B38D-1D0DCF6DA2DB}"/>
    <hyperlink ref="J1277" r:id="rId289" xr:uid="{E736826D-F497-403A-A0A5-A9CC4CD77DE9}"/>
    <hyperlink ref="J564" r:id="rId290" location="jlt_jltst_tbl1.f.p" xr:uid="{E15782B4-D852-44A4-89F0-D2512C58F18A}"/>
    <hyperlink ref="L564:L614" r:id="rId291" display="Bureau of Labor Statistics" xr:uid="{7983B719-454C-40BC-8C84-2DF86CF79A58}"/>
    <hyperlink ref="J1126:J1175" r:id="rId292" display="Bureau of Labor Statistics" xr:uid="{7C55E8C8-CFBE-4373-A750-FD9AD33084A1}"/>
    <hyperlink ref="L517" r:id="rId293" xr:uid="{6AD157D5-4C4A-42BA-92B8-9162E453338A}"/>
    <hyperlink ref="J1176" r:id="rId294" xr:uid="{2CEEEC71-3B51-48E7-A685-9985A7DC52D2}"/>
    <hyperlink ref="J1177:J1226" r:id="rId295" display="Bureau of Labor Statistics" xr:uid="{90B96C9F-AD0A-404F-AFF9-10F2C8F4427B}"/>
    <hyperlink ref="L515" r:id="rId296" xr:uid="{93B3D419-FD58-423B-9E1C-0CF52752151F}"/>
    <hyperlink ref="L526" r:id="rId297" xr:uid="{A27E4CA7-A651-45A2-90BE-5B42CC6D10DA}"/>
    <hyperlink ref="L528" r:id="rId298" xr:uid="{5E6CAE17-4B85-4F70-BE4E-7DDC95B6A8C2}"/>
    <hyperlink ref="J819" r:id="rId299" xr:uid="{00C911DC-1580-4BDF-A364-8ACC04FAE0AD}"/>
    <hyperlink ref="J820" r:id="rId300" xr:uid="{4771B849-C6DB-4651-AA21-992B7AEF2547}"/>
    <hyperlink ref="J821" r:id="rId301" xr:uid="{34B38397-2A1F-48BC-AE5F-34A25E4A1503}"/>
    <hyperlink ref="J822" r:id="rId302" xr:uid="{B6115CCD-E2CC-4CB4-97E6-2E09EF1B193F}"/>
    <hyperlink ref="J823" r:id="rId303" xr:uid="{22C7A361-A3DF-40FC-9B28-F57C6568A893}"/>
    <hyperlink ref="J824" r:id="rId304" xr:uid="{6BE9C850-3F2D-4E53-9D37-F73CECC339C7}"/>
    <hyperlink ref="J825" r:id="rId305" xr:uid="{6B6CB7F1-C5CF-447B-8C68-F97FDE91467A}"/>
    <hyperlink ref="J826" r:id="rId306" xr:uid="{8B2CA092-8D89-4D5D-8EFC-4D6A0502F434}"/>
    <hyperlink ref="J827" r:id="rId307" xr:uid="{6A1B644E-2B6A-445F-9ABF-49F4BB627E91}"/>
    <hyperlink ref="J828" r:id="rId308" xr:uid="{A0F6A051-544F-4BFC-ADDE-A6C7B65B28D0}"/>
    <hyperlink ref="J829" r:id="rId309" xr:uid="{A9E842F0-9CEA-4C68-9DB0-6E54E462131F}"/>
    <hyperlink ref="J830" r:id="rId310" xr:uid="{75FE863C-160F-4DCF-8594-975C9CFEFBDB}"/>
    <hyperlink ref="J831" r:id="rId311" xr:uid="{32648EBF-5098-4869-ABBB-1DE89DE5E8DC}"/>
    <hyperlink ref="J832" r:id="rId312" xr:uid="{80B7D69B-2CB7-4396-BDB6-C46CE7979CF9}"/>
    <hyperlink ref="J833" r:id="rId313" xr:uid="{231A299A-D43F-4E3B-928B-F8FC6084C4F1}"/>
    <hyperlink ref="J834" r:id="rId314" xr:uid="{D31758AE-5566-44F6-B05E-065EE959CF86}"/>
    <hyperlink ref="J835" r:id="rId315" xr:uid="{3E605767-37EA-48B0-865E-330F994B422A}"/>
    <hyperlink ref="J836" r:id="rId316" xr:uid="{545BD92A-8FC5-48B4-B0F4-D6BCE19EBCC6}"/>
    <hyperlink ref="J837" r:id="rId317" xr:uid="{E3DF4483-9E03-4118-9D5B-81EB9E130885}"/>
    <hyperlink ref="J838" r:id="rId318" xr:uid="{6023082E-B07E-4FA4-AF2D-C08DAF941EC0}"/>
    <hyperlink ref="J839" r:id="rId319" xr:uid="{37D1487C-AA75-44DE-9CCB-1B64A2A02188}"/>
    <hyperlink ref="J840" r:id="rId320" xr:uid="{3E216512-7FC1-4C09-A49A-8E91430D36A9}"/>
    <hyperlink ref="J841" r:id="rId321" xr:uid="{330DA7D0-7D87-4D2F-B290-841ABB97EAA2}"/>
    <hyperlink ref="J842" r:id="rId322" xr:uid="{9EAE856B-B479-4824-85B5-4DCD59C45DB1}"/>
    <hyperlink ref="J843" r:id="rId323" xr:uid="{C81FEC35-D962-467E-B936-C970E1FFB575}"/>
    <hyperlink ref="J844" r:id="rId324" xr:uid="{745659E8-94F5-4C68-8ACB-666B70CD07FF}"/>
    <hyperlink ref="J845" r:id="rId325" xr:uid="{899C1E15-4EEE-4D7E-ADDC-C87A1FD4C016}"/>
    <hyperlink ref="J846" r:id="rId326" xr:uid="{4C4089D9-AB01-420D-BBE5-5BD9CBEBA17B}"/>
    <hyperlink ref="J847" r:id="rId327" xr:uid="{AD30AFDE-EC73-42D0-8D3D-B899FC410657}"/>
    <hyperlink ref="J848" r:id="rId328" xr:uid="{D025932A-DA74-42DB-BDB1-BFC5B98E1E77}"/>
    <hyperlink ref="J849" r:id="rId329" xr:uid="{422D75E8-D336-4DA6-8C34-E72AEB7938E0}"/>
    <hyperlink ref="J850" r:id="rId330" xr:uid="{2026BAE7-6940-4397-8006-09CFA795D4C8}"/>
    <hyperlink ref="J851" r:id="rId331" xr:uid="{B0F6A5DA-B3B0-40AC-89CF-89C50832F3A4}"/>
    <hyperlink ref="J852" r:id="rId332" xr:uid="{6005213C-02C1-4DA3-ACB7-12093FF31347}"/>
    <hyperlink ref="J853" r:id="rId333" xr:uid="{80127412-2446-41AF-AB9D-7BAD0C02248F}"/>
    <hyperlink ref="J854" r:id="rId334" xr:uid="{481C9E75-38A8-44A1-9DA7-47A208FFE9EB}"/>
    <hyperlink ref="J855" r:id="rId335" xr:uid="{45646E6F-5E77-4273-A439-56696A3CA5BB}"/>
    <hyperlink ref="J856" r:id="rId336" xr:uid="{5A03DFAD-DFD5-498B-81A0-6FC28CFC7338}"/>
    <hyperlink ref="J857" r:id="rId337" xr:uid="{6A721C59-CBE1-4174-9E6F-9DEE8600CE56}"/>
    <hyperlink ref="J858" r:id="rId338" xr:uid="{A6E3D486-5BFA-4BE2-BDAD-D0E14B86F337}"/>
    <hyperlink ref="J859" r:id="rId339" xr:uid="{2B00AA9F-A82A-454C-915F-CADC2E602C28}"/>
    <hyperlink ref="J860" r:id="rId340" xr:uid="{26377C32-28F6-492F-A0D7-52E2B9371574}"/>
    <hyperlink ref="J861" r:id="rId341" xr:uid="{C286C3FD-F239-42A4-90BE-9EFF811B4E18}"/>
    <hyperlink ref="J862" r:id="rId342" xr:uid="{BD14232A-BD34-48DD-9A8F-5BDF79FA254E}"/>
    <hyperlink ref="J863" r:id="rId343" xr:uid="{494575C4-9C1F-4D89-836F-26EA7ACA9D63}"/>
    <hyperlink ref="J864" r:id="rId344" xr:uid="{6AFF8F6D-AD19-4667-8266-021DAF677D45}"/>
    <hyperlink ref="J865" r:id="rId345" xr:uid="{7489656E-905E-489B-90C7-81F0D7C63E66}"/>
    <hyperlink ref="J866" r:id="rId346" xr:uid="{1861A547-34D7-48C4-B182-63D3CDD42FAF}"/>
    <hyperlink ref="J867" r:id="rId347" xr:uid="{DB7BE180-78EC-468A-A467-811DE535C4C1}"/>
    <hyperlink ref="J868" r:id="rId348" xr:uid="{6D68C4BF-7A29-46D7-8B80-3452A00E73C7}"/>
    <hyperlink ref="J869" r:id="rId349" xr:uid="{8247391C-848A-4B83-8523-5E22A90BB342}"/>
    <hyperlink ref="J972" r:id="rId350" location="jlt_jltst_tbl1.f.p" xr:uid="{E190ED5D-59C2-4CDE-9C02-4789F913C722}"/>
    <hyperlink ref="J565:J614" r:id="rId351" location="jlt_jltst_tbl1.f.p" display="Bureau of Labor Statistics" xr:uid="{959270C8-D6CD-4EB8-9BEB-7610AAADBCE8}"/>
    <hyperlink ref="J973:J1022" r:id="rId352" location="jlt_jltst_tbl1.f.p" display="Bureau of Labor Statistics" xr:uid="{22C925BA-6042-457C-ABE5-EEB92A69404B}"/>
    <hyperlink ref="J1024:J1073" r:id="rId353" display="Census Bureau" xr:uid="{7CB9171F-A726-43DB-8CF8-87DFBB910E85}"/>
    <hyperlink ref="J1023:J1046" r:id="rId354" display="Census Bureau" xr:uid="{D5C7B374-DC51-4F8D-BBFC-96F890054DB6}"/>
    <hyperlink ref="J4:J53" r:id="rId355" display="Bureau of Labor Statistics" xr:uid="{15B1C22A-0641-4EB3-8957-586E97EEB8BC}"/>
    <hyperlink ref="J310:J359" r:id="rId356" location="state" display="Bureau of Labor Statistics" xr:uid="{FD9248F9-07ED-4587-9BD5-EC16F8C5BB31}"/>
    <hyperlink ref="J208:J257" r:id="rId357" display="Census Bureau" xr:uid="{8287AD8E-B099-4EE1-B897-8C81E62650FB}"/>
    <hyperlink ref="J361:J410" r:id="rId358" display="Council on State Taxation" xr:uid="{5CA3C2FA-DAC4-4C56-AC7E-54B04992ACFE}"/>
    <hyperlink ref="J616:J665" r:id="rId359" display="Bureau of Labor Statistics" xr:uid="{F3F01E30-A886-4E96-BA4E-BE9EF2B95759}"/>
    <hyperlink ref="J259:J308" r:id="rId360" display="Bureau of Economic Analysis" xr:uid="{1E46B3D1-3433-40A8-8C77-77E5754D8AA9}"/>
    <hyperlink ref="J718:J767" r:id="rId361" display="Bureau of Economic Analysis" xr:uid="{501D2531-DBCE-4E0A-B9D9-B37716928429}"/>
    <hyperlink ref="J1074" r:id="rId362" xr:uid="{027F9EB8-EFB1-4694-AEF0-31ADB5B44062}"/>
    <hyperlink ref="J1075:J1124" r:id="rId363" display="Bureau of Economic Analysis" xr:uid="{717A6A7A-9920-4B16-91FD-A2E998DE1271}"/>
    <hyperlink ref="J666" r:id="rId364" xr:uid="{B004416C-3619-4B19-95E9-EE2E938A97BB}"/>
    <hyperlink ref="J667:J716" r:id="rId365" display="Bureau of Economic Analysis" xr:uid="{574F34A9-EDFD-4C7E-BCED-E5EE45F614F0}"/>
  </hyperlinks>
  <pageMargins left="0.7" right="0.7" top="0.75" bottom="0.75" header="0.3" footer="0.3"/>
  <pageSetup orientation="portrait" r:id="rId366"/>
  <tableParts count="1">
    <tablePart r:id="rId36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B1852-FAAE-492C-8896-FB1C9CE1F066}">
  <dimension ref="A1:H70"/>
  <sheetViews>
    <sheetView zoomScale="80" zoomScaleNormal="80" workbookViewId="0">
      <pane xSplit="1" ySplit="3" topLeftCell="B4" activePane="bottomRight" state="frozen"/>
      <selection pane="topRight" activeCell="B1" sqref="B1"/>
      <selection pane="bottomLeft" activeCell="A4" sqref="A4"/>
      <selection pane="bottomRight" activeCell="C38" sqref="C38"/>
    </sheetView>
  </sheetViews>
  <sheetFormatPr defaultColWidth="8.85546875" defaultRowHeight="15"/>
  <cols>
    <col min="1" max="1" width="61.7109375" customWidth="1"/>
    <col min="2" max="3" width="18.42578125" customWidth="1"/>
    <col min="4" max="4" width="11.5703125" customWidth="1"/>
    <col min="5" max="5" width="15.42578125" customWidth="1"/>
    <col min="6" max="6" width="34.140625" customWidth="1"/>
    <col min="7" max="7" width="69.140625" customWidth="1"/>
    <col min="8" max="8" width="15" hidden="1" customWidth="1"/>
  </cols>
  <sheetData>
    <row r="1" spans="1:8">
      <c r="A1" s="7" t="s">
        <v>90</v>
      </c>
      <c r="B1" s="23" t="s">
        <v>484</v>
      </c>
    </row>
    <row r="3" spans="1:8">
      <c r="A3" s="7" t="s">
        <v>70</v>
      </c>
      <c r="B3" s="7" t="s">
        <v>89</v>
      </c>
      <c r="C3" s="7" t="s">
        <v>54</v>
      </c>
      <c r="D3" s="7" t="s">
        <v>77</v>
      </c>
      <c r="E3" s="7" t="s">
        <v>127</v>
      </c>
      <c r="F3" s="7" t="s">
        <v>207</v>
      </c>
      <c r="G3" s="7" t="s">
        <v>72</v>
      </c>
      <c r="H3" s="7" t="s">
        <v>112</v>
      </c>
    </row>
    <row r="4" spans="1:8">
      <c r="A4" t="s">
        <v>201</v>
      </c>
      <c r="B4" t="s">
        <v>82</v>
      </c>
      <c r="C4" t="s">
        <v>56</v>
      </c>
      <c r="D4" t="s">
        <v>79</v>
      </c>
      <c r="E4" s="21">
        <v>45931</v>
      </c>
      <c r="F4" s="8" t="s">
        <v>203</v>
      </c>
      <c r="G4" t="s">
        <v>202</v>
      </c>
      <c r="H4" t="s">
        <v>96</v>
      </c>
    </row>
    <row r="5" spans="1:8">
      <c r="A5" t="s">
        <v>267</v>
      </c>
      <c r="B5" t="s">
        <v>82</v>
      </c>
      <c r="C5" t="s">
        <v>65</v>
      </c>
      <c r="D5" t="s">
        <v>78</v>
      </c>
      <c r="E5" s="21">
        <v>45717</v>
      </c>
      <c r="F5" s="8" t="s">
        <v>130</v>
      </c>
      <c r="G5" t="s">
        <v>204</v>
      </c>
      <c r="H5" t="s">
        <v>96</v>
      </c>
    </row>
    <row r="6" spans="1:8">
      <c r="A6" t="s">
        <v>208</v>
      </c>
      <c r="B6" t="s">
        <v>82</v>
      </c>
      <c r="C6" t="s">
        <v>69</v>
      </c>
      <c r="D6" t="s">
        <v>78</v>
      </c>
      <c r="E6" s="21">
        <v>45658</v>
      </c>
      <c r="F6" s="8" t="s">
        <v>92</v>
      </c>
      <c r="G6" t="s">
        <v>209</v>
      </c>
      <c r="H6" t="s">
        <v>96</v>
      </c>
    </row>
    <row r="7" spans="1:8">
      <c r="A7" t="s">
        <v>64</v>
      </c>
      <c r="B7" t="s">
        <v>82</v>
      </c>
      <c r="C7" t="s">
        <v>65</v>
      </c>
      <c r="D7" t="s">
        <v>78</v>
      </c>
      <c r="E7" s="21">
        <v>45689</v>
      </c>
      <c r="F7" s="8" t="s">
        <v>111</v>
      </c>
      <c r="G7" t="s">
        <v>75</v>
      </c>
      <c r="H7" t="s">
        <v>95</v>
      </c>
    </row>
    <row r="8" spans="1:8">
      <c r="A8" t="s">
        <v>63</v>
      </c>
      <c r="B8" t="s">
        <v>82</v>
      </c>
      <c r="C8" t="s">
        <v>56</v>
      </c>
      <c r="D8" t="s">
        <v>79</v>
      </c>
      <c r="E8" s="21">
        <v>45931</v>
      </c>
      <c r="F8" s="8" t="s">
        <v>203</v>
      </c>
      <c r="G8" t="s">
        <v>205</v>
      </c>
      <c r="H8" t="s">
        <v>96</v>
      </c>
    </row>
    <row r="9" spans="1:8">
      <c r="A9" t="s">
        <v>67</v>
      </c>
      <c r="B9" t="s">
        <v>82</v>
      </c>
      <c r="C9" t="s">
        <v>65</v>
      </c>
      <c r="D9" t="s">
        <v>78</v>
      </c>
      <c r="E9" s="21">
        <v>45717</v>
      </c>
      <c r="F9" s="8" t="s">
        <v>130</v>
      </c>
      <c r="G9" t="s">
        <v>212</v>
      </c>
      <c r="H9" t="s">
        <v>96</v>
      </c>
    </row>
    <row r="10" spans="1:8">
      <c r="A10" s="25" t="s">
        <v>59</v>
      </c>
      <c r="B10" s="25" t="s">
        <v>82</v>
      </c>
      <c r="C10" s="25" t="s">
        <v>66</v>
      </c>
      <c r="D10" s="25" t="s">
        <v>78</v>
      </c>
      <c r="E10" s="317">
        <v>45597</v>
      </c>
      <c r="F10" s="8" t="s">
        <v>203</v>
      </c>
      <c r="G10" t="s">
        <v>73</v>
      </c>
      <c r="H10" t="s">
        <v>95</v>
      </c>
    </row>
    <row r="11" spans="1:8">
      <c r="A11" t="s">
        <v>62</v>
      </c>
      <c r="B11" t="s">
        <v>81</v>
      </c>
      <c r="C11" t="s">
        <v>66</v>
      </c>
      <c r="D11" t="s">
        <v>78</v>
      </c>
      <c r="E11" s="21">
        <v>45627</v>
      </c>
      <c r="F11" s="24" t="s">
        <v>91</v>
      </c>
      <c r="G11" t="s">
        <v>409</v>
      </c>
      <c r="H11" t="s">
        <v>95</v>
      </c>
    </row>
    <row r="12" spans="1:8">
      <c r="A12" s="25" t="s">
        <v>210</v>
      </c>
      <c r="B12" t="s">
        <v>82</v>
      </c>
      <c r="C12" t="s">
        <v>65</v>
      </c>
      <c r="D12" t="s">
        <v>79</v>
      </c>
      <c r="E12" s="21">
        <v>45931</v>
      </c>
      <c r="F12" s="8" t="s">
        <v>111</v>
      </c>
      <c r="G12" t="s">
        <v>75</v>
      </c>
      <c r="H12" t="s">
        <v>96</v>
      </c>
    </row>
    <row r="13" spans="1:8">
      <c r="A13" s="26" t="s">
        <v>218</v>
      </c>
      <c r="B13" t="s">
        <v>82</v>
      </c>
      <c r="C13" t="s">
        <v>65</v>
      </c>
      <c r="D13" t="s">
        <v>219</v>
      </c>
      <c r="E13" s="21">
        <v>45931</v>
      </c>
      <c r="F13" s="8" t="s">
        <v>130</v>
      </c>
      <c r="G13" t="s">
        <v>223</v>
      </c>
      <c r="H13" t="s">
        <v>96</v>
      </c>
    </row>
    <row r="14" spans="1:8">
      <c r="A14" s="26" t="s">
        <v>232</v>
      </c>
      <c r="B14" t="s">
        <v>82</v>
      </c>
      <c r="C14" t="s">
        <v>56</v>
      </c>
      <c r="D14" t="s">
        <v>79</v>
      </c>
      <c r="E14" s="21">
        <v>45931</v>
      </c>
      <c r="F14" s="8" t="s">
        <v>203</v>
      </c>
      <c r="G14" t="s">
        <v>233</v>
      </c>
      <c r="H14" t="s">
        <v>96</v>
      </c>
    </row>
    <row r="15" spans="1:8">
      <c r="A15" s="26" t="s">
        <v>279</v>
      </c>
      <c r="B15" t="s">
        <v>82</v>
      </c>
      <c r="C15" t="s">
        <v>56</v>
      </c>
      <c r="D15" t="s">
        <v>79</v>
      </c>
      <c r="E15" s="21">
        <v>45931</v>
      </c>
      <c r="F15" s="8" t="s">
        <v>203</v>
      </c>
      <c r="G15" t="s">
        <v>280</v>
      </c>
      <c r="H15" t="s">
        <v>96</v>
      </c>
    </row>
    <row r="16" spans="1:8">
      <c r="A16" t="s">
        <v>83</v>
      </c>
      <c r="B16" t="s">
        <v>82</v>
      </c>
      <c r="C16" t="s">
        <v>56</v>
      </c>
      <c r="D16" t="s">
        <v>79</v>
      </c>
      <c r="E16" s="21">
        <v>45931</v>
      </c>
      <c r="F16" s="24" t="s">
        <v>203</v>
      </c>
      <c r="G16" t="s">
        <v>74</v>
      </c>
      <c r="H16" t="s">
        <v>95</v>
      </c>
    </row>
    <row r="17" spans="1:8">
      <c r="A17" t="s">
        <v>84</v>
      </c>
      <c r="B17" t="s">
        <v>82</v>
      </c>
      <c r="C17" t="s">
        <v>65</v>
      </c>
      <c r="D17" t="s">
        <v>78</v>
      </c>
      <c r="E17" s="21">
        <v>45931</v>
      </c>
      <c r="F17" s="24" t="s">
        <v>130</v>
      </c>
      <c r="G17" t="s">
        <v>476</v>
      </c>
      <c r="H17" t="s">
        <v>95</v>
      </c>
    </row>
    <row r="18" spans="1:8">
      <c r="A18" s="26" t="s">
        <v>441</v>
      </c>
      <c r="B18" t="s">
        <v>82</v>
      </c>
      <c r="C18" t="s">
        <v>65</v>
      </c>
      <c r="D18" t="s">
        <v>78</v>
      </c>
      <c r="E18" s="21">
        <v>45894</v>
      </c>
      <c r="F18" s="24" t="s">
        <v>130</v>
      </c>
      <c r="G18" t="s">
        <v>442</v>
      </c>
      <c r="H18" t="s">
        <v>96</v>
      </c>
    </row>
    <row r="19" spans="1:8">
      <c r="A19" s="31" t="s">
        <v>235</v>
      </c>
      <c r="B19" t="s">
        <v>82</v>
      </c>
      <c r="C19" t="s">
        <v>56</v>
      </c>
      <c r="D19" t="s">
        <v>79</v>
      </c>
      <c r="E19" s="21">
        <v>45931</v>
      </c>
      <c r="F19" s="8" t="s">
        <v>203</v>
      </c>
      <c r="G19" t="s">
        <v>277</v>
      </c>
      <c r="H19" t="s">
        <v>95</v>
      </c>
    </row>
    <row r="20" spans="1:8">
      <c r="A20" t="s">
        <v>85</v>
      </c>
      <c r="B20" t="s">
        <v>81</v>
      </c>
      <c r="C20" t="s">
        <v>69</v>
      </c>
      <c r="D20" t="s">
        <v>78</v>
      </c>
      <c r="E20" s="21">
        <v>45931</v>
      </c>
      <c r="F20" s="24" t="s">
        <v>92</v>
      </c>
      <c r="G20" t="s">
        <v>378</v>
      </c>
      <c r="H20" t="s">
        <v>95</v>
      </c>
    </row>
    <row r="21" spans="1:8">
      <c r="A21" t="s">
        <v>60</v>
      </c>
      <c r="B21" t="s">
        <v>82</v>
      </c>
      <c r="C21" t="s">
        <v>69</v>
      </c>
      <c r="D21" t="s">
        <v>78</v>
      </c>
      <c r="E21" s="21">
        <v>45931</v>
      </c>
      <c r="F21" s="24" t="s">
        <v>92</v>
      </c>
      <c r="G21" t="s">
        <v>379</v>
      </c>
      <c r="H21" t="s">
        <v>95</v>
      </c>
    </row>
    <row r="22" spans="1:8">
      <c r="A22" t="s">
        <v>61</v>
      </c>
      <c r="B22" t="s">
        <v>82</v>
      </c>
      <c r="C22" t="s">
        <v>69</v>
      </c>
      <c r="D22" t="s">
        <v>78</v>
      </c>
      <c r="E22" s="21">
        <v>45931</v>
      </c>
      <c r="F22" s="24" t="s">
        <v>92</v>
      </c>
      <c r="G22" t="s">
        <v>379</v>
      </c>
      <c r="H22" t="s">
        <v>96</v>
      </c>
    </row>
    <row r="23" spans="1:8">
      <c r="A23" t="s">
        <v>281</v>
      </c>
      <c r="B23" t="s">
        <v>81</v>
      </c>
      <c r="C23" t="s">
        <v>56</v>
      </c>
      <c r="D23" t="s">
        <v>79</v>
      </c>
      <c r="E23" s="21">
        <v>45931</v>
      </c>
      <c r="F23" s="8" t="s">
        <v>203</v>
      </c>
      <c r="G23" t="s">
        <v>280</v>
      </c>
      <c r="H23" t="s">
        <v>96</v>
      </c>
    </row>
    <row r="24" spans="1:8">
      <c r="A24" t="s">
        <v>68</v>
      </c>
      <c r="B24" t="s">
        <v>82</v>
      </c>
      <c r="C24" t="s">
        <v>66</v>
      </c>
      <c r="D24" t="s">
        <v>78</v>
      </c>
      <c r="E24" s="317">
        <v>45717</v>
      </c>
      <c r="F24" s="24" t="s">
        <v>92</v>
      </c>
      <c r="G24" t="s">
        <v>374</v>
      </c>
      <c r="H24" t="s">
        <v>95</v>
      </c>
    </row>
    <row r="25" spans="1:8">
      <c r="A25" t="s">
        <v>86</v>
      </c>
      <c r="B25" t="s">
        <v>82</v>
      </c>
      <c r="C25" t="s">
        <v>65</v>
      </c>
      <c r="D25" t="s">
        <v>78</v>
      </c>
      <c r="E25" s="21">
        <v>45717</v>
      </c>
      <c r="F25" s="8" t="s">
        <v>130</v>
      </c>
      <c r="G25" t="s">
        <v>213</v>
      </c>
      <c r="H25" t="s">
        <v>95</v>
      </c>
    </row>
    <row r="26" spans="1:8">
      <c r="A26" t="s">
        <v>87</v>
      </c>
      <c r="B26" t="s">
        <v>82</v>
      </c>
      <c r="C26" t="s">
        <v>56</v>
      </c>
      <c r="D26" t="s">
        <v>79</v>
      </c>
      <c r="E26" s="21">
        <v>45931</v>
      </c>
      <c r="F26" s="8" t="s">
        <v>203</v>
      </c>
      <c r="G26" t="s">
        <v>277</v>
      </c>
      <c r="H26" t="s">
        <v>95</v>
      </c>
    </row>
    <row r="27" spans="1:8">
      <c r="A27" t="s">
        <v>88</v>
      </c>
      <c r="B27" t="s">
        <v>81</v>
      </c>
      <c r="C27" t="s">
        <v>56</v>
      </c>
      <c r="D27" t="s">
        <v>79</v>
      </c>
      <c r="E27" s="21">
        <v>45931</v>
      </c>
      <c r="F27" s="8" t="s">
        <v>203</v>
      </c>
      <c r="G27" t="s">
        <v>206</v>
      </c>
      <c r="H27" t="s">
        <v>96</v>
      </c>
    </row>
    <row r="28" spans="1:8">
      <c r="A28" t="s">
        <v>394</v>
      </c>
      <c r="B28" t="s">
        <v>81</v>
      </c>
      <c r="C28" t="s">
        <v>56</v>
      </c>
      <c r="D28" t="s">
        <v>79</v>
      </c>
      <c r="E28" s="21">
        <v>45931</v>
      </c>
      <c r="F28" s="8" t="s">
        <v>203</v>
      </c>
      <c r="G28" t="s">
        <v>282</v>
      </c>
    </row>
    <row r="58" spans="5:5">
      <c r="E58">
        <v>33</v>
      </c>
    </row>
    <row r="69" spans="5:5">
      <c r="E69">
        <v>777</v>
      </c>
    </row>
    <row r="70" spans="5:5">
      <c r="E70">
        <v>3</v>
      </c>
    </row>
  </sheetData>
  <hyperlinks>
    <hyperlink ref="F4" r:id="rId1" xr:uid="{F37F30BC-E940-40D9-832D-7DD7D9F33EC0}"/>
    <hyperlink ref="F5" r:id="rId2" xr:uid="{69C38962-7CE3-48FA-9720-758434E72979}"/>
    <hyperlink ref="F7" r:id="rId3" xr:uid="{5462DEE2-BEAE-4F9A-B8AE-702EDD52B95D}"/>
    <hyperlink ref="F8" r:id="rId4" xr:uid="{404A7C3D-E5DF-47CE-830B-D087E2E85260}"/>
    <hyperlink ref="F9" r:id="rId5" xr:uid="{C38AA8E6-A001-4D1D-AEB1-2A148D63520C}"/>
    <hyperlink ref="F10" r:id="rId6" location="state" xr:uid="{F732DFD5-2A98-4CAA-8FA6-5C2B2C14A759}"/>
    <hyperlink ref="F20" r:id="rId7" xr:uid="{B78C0240-345F-467C-B8F7-6F5312C10AB8}"/>
    <hyperlink ref="F21" r:id="rId8" xr:uid="{D6A14A5C-7382-41C3-B4CD-24FBEE88DCDC}"/>
    <hyperlink ref="F22" r:id="rId9" xr:uid="{C8CD6EA7-720E-47E7-859B-F236B3B3918D}"/>
    <hyperlink ref="F24" r:id="rId10" xr:uid="{495F33C5-4B50-4A1B-86C8-590815B0BEE1}"/>
    <hyperlink ref="F25" r:id="rId11" xr:uid="{2DEE28A4-92B8-41D9-A8F3-7F9ABDB501B5}"/>
    <hyperlink ref="F26" r:id="rId12" xr:uid="{EC4B90EB-A8C4-4D2B-A55B-47712382041C}"/>
    <hyperlink ref="F27" r:id="rId13" xr:uid="{8F012A09-0B17-457A-9661-5D0A2406D24C}"/>
    <hyperlink ref="F6" r:id="rId14" xr:uid="{F85484F7-2FAF-4F6C-ABE6-13E440972918}"/>
    <hyperlink ref="F12" r:id="rId15" xr:uid="{1EE206B4-AA73-48B8-BD6F-D2F00A8885B9}"/>
    <hyperlink ref="F13" r:id="rId16" xr:uid="{A45C3E84-E848-4F5C-93B1-CFA11FF4FBF9}"/>
    <hyperlink ref="F14" r:id="rId17" xr:uid="{454F8636-24C2-4629-B10D-5A28E72874BA}"/>
    <hyperlink ref="F15" r:id="rId18" xr:uid="{A7E09571-9433-41E3-AF51-25FCA3FCCC9C}"/>
    <hyperlink ref="F23" r:id="rId19" xr:uid="{49536683-C719-43CF-B49D-57FE2A7FF890}"/>
    <hyperlink ref="F28" r:id="rId20" xr:uid="{01A3DE9C-7BBB-490C-A72E-A9CD7A44E7FD}"/>
    <hyperlink ref="F11" r:id="rId21" xr:uid="{DE5FD92D-B7AA-42C5-99E9-DBF7BD94F5E6}"/>
    <hyperlink ref="F16" r:id="rId22" xr:uid="{CF375D7A-AA2A-4E86-BE1B-0740DA78A280}"/>
    <hyperlink ref="F18" r:id="rId23" xr:uid="{ABD83B66-D81A-4E36-B79C-4BB8497C6D98}"/>
    <hyperlink ref="F19" r:id="rId24" xr:uid="{F49C33D6-E92A-42FC-AA31-111B7105AB29}"/>
    <hyperlink ref="F17" r:id="rId25" xr:uid="{39480028-A11C-4484-A7E3-2B40AB7F7F96}"/>
  </hyperlinks>
  <pageMargins left="0.7" right="0.7" top="0.75" bottom="0.75" header="0.3" footer="0.3"/>
  <pageSetup orientation="portrait" verticalDpi="120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C611-F71E-483E-9B26-84C15FD817F3}">
  <dimension ref="A1:C8"/>
  <sheetViews>
    <sheetView workbookViewId="0">
      <selection activeCell="B27" sqref="B27"/>
    </sheetView>
  </sheetViews>
  <sheetFormatPr defaultColWidth="9.140625" defaultRowHeight="15"/>
  <cols>
    <col min="1" max="1" width="42" customWidth="1"/>
    <col min="2" max="2" width="74.7109375" customWidth="1"/>
    <col min="3" max="3" width="31.140625" customWidth="1"/>
    <col min="4" max="4" width="45.28515625" customWidth="1"/>
  </cols>
  <sheetData>
    <row r="1" spans="1:3">
      <c r="A1" s="67" t="s">
        <v>116</v>
      </c>
      <c r="B1" s="68"/>
      <c r="C1" s="19"/>
    </row>
    <row r="2" spans="1:3" ht="45">
      <c r="A2" s="69" t="s">
        <v>283</v>
      </c>
      <c r="B2" s="70" t="s">
        <v>285</v>
      </c>
    </row>
    <row r="3" spans="1:3" ht="30">
      <c r="A3" s="68" t="s">
        <v>218</v>
      </c>
      <c r="B3" s="70" t="s">
        <v>284</v>
      </c>
      <c r="C3" s="1"/>
    </row>
    <row r="4" spans="1:3" ht="30">
      <c r="A4" s="69" t="s">
        <v>210</v>
      </c>
      <c r="B4" s="70" t="s">
        <v>294</v>
      </c>
    </row>
    <row r="5" spans="1:3" ht="45">
      <c r="A5" s="68" t="s">
        <v>76</v>
      </c>
      <c r="B5" s="70" t="s">
        <v>295</v>
      </c>
    </row>
    <row r="6" spans="1:3">
      <c r="A6" s="77" t="s">
        <v>307</v>
      </c>
      <c r="B6" s="331" t="s">
        <v>310</v>
      </c>
    </row>
    <row r="7" spans="1:3">
      <c r="A7" s="79" t="s">
        <v>308</v>
      </c>
      <c r="B7" s="332"/>
    </row>
    <row r="8" spans="1:3">
      <c r="A8" s="78" t="s">
        <v>309</v>
      </c>
      <c r="B8" s="333"/>
    </row>
  </sheetData>
  <mergeCells count="1">
    <mergeCell ref="B6:B8"/>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9D8EE-0F51-4849-BF2C-D1D1E2D903FB}">
  <sheetPr>
    <tabColor rgb="FFFFFF00"/>
  </sheetPr>
  <dimension ref="A1"/>
  <sheetViews>
    <sheetView workbookViewId="0">
      <selection activeCell="L12" sqref="L12"/>
    </sheetView>
  </sheetViews>
  <sheetFormatPr defaultColWidth="8.85546875"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0D38F-D9E3-4990-A6B0-F4A41E307F56}">
  <dimension ref="A1:BD165"/>
  <sheetViews>
    <sheetView topLeftCell="A3" zoomScale="115" zoomScaleNormal="115" workbookViewId="0">
      <selection activeCell="E14" sqref="E14"/>
    </sheetView>
  </sheetViews>
  <sheetFormatPr defaultColWidth="8.85546875" defaultRowHeight="15"/>
  <cols>
    <col min="1" max="1" width="25.5703125" customWidth="1"/>
    <col min="2" max="2" width="16.7109375" customWidth="1"/>
    <col min="3" max="3" width="15.140625" customWidth="1"/>
    <col min="4" max="4" width="13.42578125" customWidth="1"/>
    <col min="5" max="5" width="17.28515625" customWidth="1"/>
    <col min="6" max="6" width="17.140625" customWidth="1"/>
    <col min="7" max="7" width="21" customWidth="1"/>
    <col min="9" max="9" width="11.5703125" customWidth="1"/>
    <col min="10" max="10" width="20.140625" customWidth="1"/>
    <col min="11" max="11" width="14.7109375" customWidth="1"/>
    <col min="12" max="12" width="13.85546875" customWidth="1"/>
    <col min="13" max="13" width="13.42578125" customWidth="1"/>
    <col min="14" max="14" width="12.85546875" customWidth="1"/>
    <col min="15" max="15" width="10" customWidth="1"/>
    <col min="16" max="16" width="20" customWidth="1"/>
    <col min="17" max="17" width="15.140625" customWidth="1"/>
    <col min="18" max="18" width="10" customWidth="1"/>
    <col min="19" max="19" width="15.28515625" customWidth="1"/>
    <col min="20" max="20" width="9" bestFit="1" customWidth="1"/>
    <col min="22" max="22" width="14.140625" customWidth="1"/>
    <col min="23" max="24" width="13.7109375" customWidth="1"/>
    <col min="25" max="25" width="13.140625" customWidth="1"/>
    <col min="26" max="26" width="16.28515625" bestFit="1" customWidth="1"/>
    <col min="27" max="27" width="16.140625" customWidth="1"/>
    <col min="28" max="28" width="9" bestFit="1" customWidth="1"/>
    <col min="29" max="29" width="16.140625" customWidth="1"/>
    <col min="30" max="31" width="9" bestFit="1" customWidth="1"/>
    <col min="32" max="32" width="16.7109375" customWidth="1"/>
    <col min="34" max="34" width="17.5703125" customWidth="1"/>
    <col min="38" max="38" width="11.5703125" customWidth="1"/>
    <col min="39" max="39" width="15.42578125" customWidth="1"/>
    <col min="40" max="40" width="21.140625" customWidth="1"/>
    <col min="41" max="48" width="18.42578125" customWidth="1"/>
    <col min="49" max="49" width="11.140625" customWidth="1"/>
    <col min="50" max="50" width="19.28515625" customWidth="1"/>
    <col min="51" max="53" width="11.140625" customWidth="1"/>
    <col min="54" max="54" width="24.28515625" customWidth="1"/>
    <col min="55" max="55" width="17.42578125" customWidth="1"/>
    <col min="56" max="56" width="7" customWidth="1"/>
    <col min="57" max="57" width="12.140625" customWidth="1"/>
    <col min="58" max="58" width="9.140625"/>
    <col min="59" max="59" width="19.28515625" customWidth="1"/>
    <col min="60" max="60" width="17.42578125" customWidth="1"/>
    <col min="61" max="61" width="19.140625" customWidth="1"/>
    <col min="62" max="62" width="15.7109375" customWidth="1"/>
    <col min="63" max="63" width="22.42578125" customWidth="1"/>
    <col min="64" max="64" width="16.85546875" customWidth="1"/>
  </cols>
  <sheetData>
    <row r="1" spans="1:56">
      <c r="A1" t="s">
        <v>408</v>
      </c>
      <c r="J1" t="s">
        <v>343</v>
      </c>
    </row>
    <row r="2" spans="1:56" ht="15.75" customHeight="1">
      <c r="J2" s="56" t="s">
        <v>238</v>
      </c>
    </row>
    <row r="3" spans="1:56">
      <c r="A3" t="s">
        <v>405</v>
      </c>
      <c r="J3" s="25" t="s">
        <v>122</v>
      </c>
      <c r="BB3" s="56"/>
      <c r="BC3" s="25"/>
    </row>
    <row r="4" spans="1:56" ht="15.75" customHeight="1">
      <c r="A4" t="s">
        <v>385</v>
      </c>
      <c r="Y4">
        <v>100</v>
      </c>
      <c r="BA4" s="7"/>
      <c r="BC4" s="56"/>
      <c r="BD4" s="25"/>
    </row>
    <row r="5" spans="1:56" ht="16.5" customHeight="1">
      <c r="A5" t="s">
        <v>346</v>
      </c>
      <c r="J5" t="s">
        <v>278</v>
      </c>
      <c r="K5" t="s">
        <v>123</v>
      </c>
      <c r="L5" t="s">
        <v>268</v>
      </c>
      <c r="M5" t="s">
        <v>124</v>
      </c>
      <c r="N5" t="s">
        <v>269</v>
      </c>
      <c r="O5" t="s">
        <v>270</v>
      </c>
      <c r="P5" t="s">
        <v>271</v>
      </c>
      <c r="Q5" t="s">
        <v>272</v>
      </c>
      <c r="R5" t="s">
        <v>273</v>
      </c>
      <c r="S5" s="217" t="s">
        <v>274</v>
      </c>
      <c r="T5" t="s">
        <v>388</v>
      </c>
      <c r="U5" t="s">
        <v>389</v>
      </c>
      <c r="V5" t="s">
        <v>390</v>
      </c>
      <c r="W5" t="s">
        <v>391</v>
      </c>
      <c r="X5" s="217" t="s">
        <v>392</v>
      </c>
      <c r="AD5" s="25"/>
    </row>
    <row r="6" spans="1:56" ht="15.75" customHeight="1">
      <c r="A6" t="s">
        <v>53</v>
      </c>
      <c r="B6" t="s">
        <v>414</v>
      </c>
      <c r="J6" t="s">
        <v>398</v>
      </c>
      <c r="K6">
        <v>2021</v>
      </c>
      <c r="L6">
        <v>3</v>
      </c>
      <c r="M6">
        <v>8</v>
      </c>
      <c r="N6" t="s">
        <v>484</v>
      </c>
      <c r="O6">
        <v>0</v>
      </c>
      <c r="P6" t="s">
        <v>275</v>
      </c>
      <c r="Q6" t="s">
        <v>275</v>
      </c>
      <c r="R6">
        <v>0</v>
      </c>
      <c r="S6">
        <v>147159000</v>
      </c>
      <c r="T6">
        <v>0</v>
      </c>
      <c r="U6">
        <v>0</v>
      </c>
      <c r="V6">
        <v>0</v>
      </c>
      <c r="W6">
        <v>0.36830151</v>
      </c>
      <c r="X6" s="75">
        <v>4.5698084200000002</v>
      </c>
      <c r="Y6" s="22">
        <v>4.5698084200000003E-2</v>
      </c>
    </row>
    <row r="7" spans="1:56" ht="15" customHeight="1">
      <c r="B7" t="s">
        <v>459</v>
      </c>
      <c r="D7" s="334" t="s">
        <v>484</v>
      </c>
      <c r="E7" s="334"/>
      <c r="J7" t="s">
        <v>398</v>
      </c>
      <c r="K7">
        <v>2022</v>
      </c>
      <c r="L7">
        <v>3</v>
      </c>
      <c r="M7">
        <v>8</v>
      </c>
      <c r="N7" t="s">
        <v>484</v>
      </c>
      <c r="O7">
        <v>0</v>
      </c>
      <c r="P7" t="s">
        <v>275</v>
      </c>
      <c r="Q7" t="s">
        <v>275</v>
      </c>
      <c r="R7">
        <v>0</v>
      </c>
      <c r="S7">
        <v>153209000</v>
      </c>
      <c r="T7">
        <v>0</v>
      </c>
      <c r="U7">
        <v>0</v>
      </c>
      <c r="V7">
        <v>0</v>
      </c>
      <c r="W7">
        <v>0.25914025000000002</v>
      </c>
      <c r="X7" s="75">
        <v>4.11119945</v>
      </c>
      <c r="Y7" s="22">
        <v>4.1111994499999999E-2</v>
      </c>
    </row>
    <row r="8" spans="1:56" ht="19.5" customHeight="1">
      <c r="B8">
        <v>2024</v>
      </c>
      <c r="C8">
        <v>2025</v>
      </c>
      <c r="D8" s="217">
        <v>2024</v>
      </c>
      <c r="E8" s="219" t="s">
        <v>413</v>
      </c>
      <c r="F8" t="s">
        <v>434</v>
      </c>
      <c r="G8" t="s">
        <v>435</v>
      </c>
      <c r="J8" t="s">
        <v>398</v>
      </c>
      <c r="K8">
        <v>2023</v>
      </c>
      <c r="L8">
        <v>3</v>
      </c>
      <c r="M8">
        <v>8</v>
      </c>
      <c r="N8" t="s">
        <v>484</v>
      </c>
      <c r="O8">
        <v>0</v>
      </c>
      <c r="P8" t="s">
        <v>275</v>
      </c>
      <c r="Q8" t="s">
        <v>275</v>
      </c>
      <c r="R8">
        <v>0</v>
      </c>
      <c r="S8">
        <v>156107000</v>
      </c>
      <c r="T8">
        <v>0</v>
      </c>
      <c r="U8">
        <v>0</v>
      </c>
      <c r="V8">
        <v>0</v>
      </c>
      <c r="W8">
        <v>0.21055468999999999</v>
      </c>
      <c r="X8" s="75">
        <v>1.8915337800000001</v>
      </c>
      <c r="Y8" s="22">
        <v>1.8915337800000001E-2</v>
      </c>
    </row>
    <row r="9" spans="1:56">
      <c r="A9" t="s">
        <v>0</v>
      </c>
      <c r="B9" s="76">
        <v>2182.5</v>
      </c>
      <c r="C9" s="76">
        <v>2208.6</v>
      </c>
      <c r="D9" s="76">
        <v>2190.3000000000002</v>
      </c>
      <c r="E9" s="76">
        <v>2205.6999999999998</v>
      </c>
      <c r="F9" s="76">
        <f>(E9-D9)</f>
        <v>15.399999999999636</v>
      </c>
      <c r="G9" s="22">
        <f>F9/D9</f>
        <v>7.0310003195907566E-3</v>
      </c>
      <c r="J9" t="s">
        <v>398</v>
      </c>
      <c r="K9">
        <v>2024</v>
      </c>
      <c r="L9">
        <v>3</v>
      </c>
      <c r="M9">
        <v>8</v>
      </c>
      <c r="N9" t="s">
        <v>484</v>
      </c>
      <c r="O9">
        <v>0</v>
      </c>
      <c r="P9" t="s">
        <v>275</v>
      </c>
      <c r="Q9" t="s">
        <v>275</v>
      </c>
      <c r="R9">
        <v>0</v>
      </c>
      <c r="S9">
        <v>158070000</v>
      </c>
      <c r="T9">
        <v>0</v>
      </c>
      <c r="U9">
        <v>0</v>
      </c>
      <c r="V9">
        <v>0</v>
      </c>
      <c r="W9">
        <v>0.18951518000000001</v>
      </c>
      <c r="X9" s="75">
        <v>1.2574708299999999</v>
      </c>
      <c r="Y9" s="22">
        <v>1.2574708299999999E-2</v>
      </c>
    </row>
    <row r="10" spans="1:56">
      <c r="A10" t="s">
        <v>1</v>
      </c>
      <c r="B10">
        <v>356.9</v>
      </c>
      <c r="C10">
        <v>357.9</v>
      </c>
      <c r="D10">
        <v>353</v>
      </c>
      <c r="E10">
        <v>355.5</v>
      </c>
      <c r="F10" s="76">
        <f t="shared" ref="F10:F59" si="0">(E10-D10)</f>
        <v>2.5</v>
      </c>
      <c r="G10" s="22">
        <f t="shared" ref="G10:G59" si="1">F10/D10</f>
        <v>7.0821529745042494E-3</v>
      </c>
      <c r="J10" t="s">
        <v>398</v>
      </c>
      <c r="K10">
        <v>2025</v>
      </c>
      <c r="L10">
        <v>3</v>
      </c>
      <c r="M10">
        <v>8</v>
      </c>
      <c r="N10" t="s">
        <v>484</v>
      </c>
      <c r="O10">
        <v>0</v>
      </c>
      <c r="P10" t="s">
        <v>275</v>
      </c>
      <c r="Q10" t="s">
        <v>275</v>
      </c>
      <c r="R10">
        <v>0</v>
      </c>
      <c r="S10" s="5">
        <v>159410000</v>
      </c>
      <c r="T10">
        <v>0</v>
      </c>
      <c r="U10">
        <v>0</v>
      </c>
      <c r="V10">
        <v>0</v>
      </c>
      <c r="W10">
        <v>0.12562023999999999</v>
      </c>
      <c r="X10" s="75">
        <v>0.84772568999999998</v>
      </c>
      <c r="Y10" s="22">
        <v>8.4772569000000006E-3</v>
      </c>
    </row>
    <row r="11" spans="1:56">
      <c r="A11" t="s">
        <v>2</v>
      </c>
      <c r="B11" s="76">
        <v>3144.6</v>
      </c>
      <c r="C11" s="76">
        <v>3187.3</v>
      </c>
      <c r="D11" s="76">
        <v>3190.9</v>
      </c>
      <c r="E11" s="76">
        <v>3229.4</v>
      </c>
      <c r="F11" s="76">
        <f t="shared" si="0"/>
        <v>38.5</v>
      </c>
      <c r="G11" s="22">
        <f t="shared" si="1"/>
        <v>1.2065561440345984E-2</v>
      </c>
    </row>
    <row r="12" spans="1:56">
      <c r="A12" t="s">
        <v>3</v>
      </c>
      <c r="B12" s="76">
        <v>1348</v>
      </c>
      <c r="C12" s="76">
        <v>1373.7</v>
      </c>
      <c r="D12" s="76">
        <v>1356.9</v>
      </c>
      <c r="E12" s="76">
        <v>1378.6</v>
      </c>
      <c r="F12" s="76">
        <f t="shared" si="0"/>
        <v>21.699999999999818</v>
      </c>
      <c r="G12" s="22">
        <f t="shared" si="1"/>
        <v>1.5992335470557756E-2</v>
      </c>
    </row>
    <row r="13" spans="1:56">
      <c r="A13" t="s">
        <v>4</v>
      </c>
      <c r="B13" s="76">
        <v>17826.3</v>
      </c>
      <c r="C13" s="76">
        <v>17906.900000000001</v>
      </c>
      <c r="D13" s="76">
        <v>17885.099999999999</v>
      </c>
      <c r="E13" s="76">
        <v>17955.8</v>
      </c>
      <c r="F13" s="76">
        <f t="shared" si="0"/>
        <v>70.700000000000728</v>
      </c>
      <c r="G13" s="22">
        <f t="shared" si="1"/>
        <v>3.9530111657189917E-3</v>
      </c>
      <c r="J13" t="s">
        <v>278</v>
      </c>
      <c r="K13" t="s">
        <v>123</v>
      </c>
      <c r="L13" t="s">
        <v>268</v>
      </c>
      <c r="M13" t="s">
        <v>124</v>
      </c>
      <c r="N13" t="s">
        <v>269</v>
      </c>
      <c r="O13" t="s">
        <v>270</v>
      </c>
      <c r="P13" t="s">
        <v>271</v>
      </c>
      <c r="Q13" t="s">
        <v>272</v>
      </c>
      <c r="R13" t="s">
        <v>273</v>
      </c>
      <c r="S13" s="217" t="s">
        <v>274</v>
      </c>
      <c r="T13" t="s">
        <v>388</v>
      </c>
      <c r="U13" t="s">
        <v>389</v>
      </c>
      <c r="V13" t="s">
        <v>390</v>
      </c>
      <c r="W13" t="s">
        <v>391</v>
      </c>
      <c r="X13" s="217" t="s">
        <v>392</v>
      </c>
    </row>
    <row r="14" spans="1:56">
      <c r="A14" t="s">
        <v>5</v>
      </c>
      <c r="B14" s="76">
        <v>2990.1</v>
      </c>
      <c r="C14" s="76">
        <v>3003.4</v>
      </c>
      <c r="D14" s="76">
        <v>2988</v>
      </c>
      <c r="E14" s="76">
        <v>2999.7</v>
      </c>
      <c r="F14" s="76">
        <f t="shared" si="0"/>
        <v>11.699999999999818</v>
      </c>
      <c r="G14" s="22">
        <f t="shared" si="1"/>
        <v>3.9156626506023483E-3</v>
      </c>
      <c r="J14" t="s">
        <v>370</v>
      </c>
      <c r="K14">
        <v>2021</v>
      </c>
      <c r="L14">
        <v>3</v>
      </c>
      <c r="M14">
        <v>8</v>
      </c>
      <c r="N14" t="s">
        <v>484</v>
      </c>
      <c r="O14">
        <v>0</v>
      </c>
      <c r="P14" t="s">
        <v>296</v>
      </c>
      <c r="Q14" t="s">
        <v>297</v>
      </c>
      <c r="R14">
        <v>0</v>
      </c>
      <c r="S14" s="10">
        <v>2889113</v>
      </c>
      <c r="T14">
        <v>0</v>
      </c>
      <c r="U14">
        <v>0</v>
      </c>
      <c r="V14">
        <v>0</v>
      </c>
      <c r="W14">
        <v>-0.11599091</v>
      </c>
      <c r="X14" s="62">
        <v>4.1944468500000003</v>
      </c>
      <c r="Y14" s="22">
        <v>4.1944468500000005E-2</v>
      </c>
    </row>
    <row r="15" spans="1:56">
      <c r="A15" t="s">
        <v>6</v>
      </c>
      <c r="B15" s="76">
        <v>1708.2</v>
      </c>
      <c r="C15" s="76">
        <v>1718.9</v>
      </c>
      <c r="D15" s="76">
        <v>1695.7</v>
      </c>
      <c r="E15" s="76">
        <v>1710.2</v>
      </c>
      <c r="F15" s="76">
        <f t="shared" si="0"/>
        <v>14.5</v>
      </c>
      <c r="G15" s="22">
        <f t="shared" si="1"/>
        <v>8.5510408680780792E-3</v>
      </c>
      <c r="J15" t="s">
        <v>370</v>
      </c>
      <c r="K15">
        <v>2022</v>
      </c>
      <c r="L15">
        <v>3</v>
      </c>
      <c r="M15">
        <v>8</v>
      </c>
      <c r="N15" t="s">
        <v>484</v>
      </c>
      <c r="O15">
        <v>0</v>
      </c>
      <c r="P15" t="s">
        <v>296</v>
      </c>
      <c r="Q15" t="s">
        <v>297</v>
      </c>
      <c r="R15">
        <v>0</v>
      </c>
      <c r="S15" s="10">
        <v>2964133</v>
      </c>
      <c r="T15">
        <v>0</v>
      </c>
      <c r="U15">
        <v>0</v>
      </c>
      <c r="V15">
        <v>0</v>
      </c>
      <c r="W15">
        <v>-2.5970489999999999E-2</v>
      </c>
      <c r="X15" s="62">
        <v>2.5966447100000001</v>
      </c>
      <c r="Y15" s="22">
        <v>2.5966447100000001E-2</v>
      </c>
    </row>
    <row r="16" spans="1:56">
      <c r="A16" t="s">
        <v>364</v>
      </c>
      <c r="B16">
        <v>493.7</v>
      </c>
      <c r="C16">
        <v>498.9</v>
      </c>
      <c r="D16">
        <v>493.3</v>
      </c>
      <c r="E16">
        <v>496.8</v>
      </c>
      <c r="F16" s="76">
        <f t="shared" si="0"/>
        <v>3.5</v>
      </c>
      <c r="G16" s="22">
        <f t="shared" si="1"/>
        <v>7.0950739914859111E-3</v>
      </c>
      <c r="J16" t="s">
        <v>370</v>
      </c>
      <c r="K16">
        <v>2023</v>
      </c>
      <c r="L16">
        <v>3</v>
      </c>
      <c r="M16">
        <v>8</v>
      </c>
      <c r="N16" t="s">
        <v>484</v>
      </c>
      <c r="O16">
        <v>0</v>
      </c>
      <c r="P16" t="s">
        <v>296</v>
      </c>
      <c r="Q16" t="s">
        <v>297</v>
      </c>
      <c r="R16">
        <v>0</v>
      </c>
      <c r="S16" s="10">
        <v>3005401</v>
      </c>
      <c r="T16">
        <v>0</v>
      </c>
      <c r="U16">
        <v>0</v>
      </c>
      <c r="V16">
        <v>0</v>
      </c>
      <c r="W16">
        <v>-0.11562441</v>
      </c>
      <c r="X16" s="62">
        <v>1.39224521</v>
      </c>
      <c r="Y16" s="22">
        <v>1.39224521E-2</v>
      </c>
    </row>
    <row r="17" spans="1:27">
      <c r="A17" t="s">
        <v>365</v>
      </c>
      <c r="B17">
        <v>779.4</v>
      </c>
      <c r="C17">
        <v>772.9</v>
      </c>
      <c r="D17">
        <v>759.8</v>
      </c>
      <c r="E17">
        <v>751</v>
      </c>
      <c r="F17" s="76">
        <f t="shared" si="0"/>
        <v>-8.7999999999999545</v>
      </c>
      <c r="G17" s="22">
        <f t="shared" si="1"/>
        <v>-1.158199526191097E-2</v>
      </c>
      <c r="J17" t="s">
        <v>370</v>
      </c>
      <c r="K17">
        <v>2024</v>
      </c>
      <c r="L17">
        <v>3</v>
      </c>
      <c r="M17">
        <v>8</v>
      </c>
      <c r="N17" t="s">
        <v>484</v>
      </c>
      <c r="O17">
        <v>0</v>
      </c>
      <c r="P17" t="s">
        <v>296</v>
      </c>
      <c r="Q17" t="s">
        <v>297</v>
      </c>
      <c r="R17">
        <v>0</v>
      </c>
      <c r="S17" s="10">
        <v>3027836</v>
      </c>
      <c r="T17">
        <v>0</v>
      </c>
      <c r="U17">
        <v>0</v>
      </c>
      <c r="V17">
        <v>0</v>
      </c>
      <c r="W17">
        <v>-6.0105810000000003E-2</v>
      </c>
      <c r="X17" s="62">
        <v>0.74648939999999997</v>
      </c>
      <c r="Y17" s="22">
        <v>7.4648939999999997E-3</v>
      </c>
    </row>
    <row r="18" spans="1:27">
      <c r="A18" t="s">
        <v>9</v>
      </c>
      <c r="B18" s="76">
        <v>9803.9</v>
      </c>
      <c r="C18" s="76">
        <v>9937.1</v>
      </c>
      <c r="D18" s="76">
        <v>9898.5</v>
      </c>
      <c r="E18" s="76">
        <v>9994.7999999999993</v>
      </c>
      <c r="F18" s="76">
        <f t="shared" si="0"/>
        <v>96.299999999999272</v>
      </c>
      <c r="G18" s="22">
        <f t="shared" si="1"/>
        <v>9.7287467798150493E-3</v>
      </c>
      <c r="J18" t="s">
        <v>370</v>
      </c>
      <c r="K18">
        <v>2025</v>
      </c>
      <c r="L18">
        <v>3</v>
      </c>
      <c r="M18">
        <v>8</v>
      </c>
      <c r="N18" t="s">
        <v>484</v>
      </c>
      <c r="O18">
        <v>0</v>
      </c>
      <c r="P18" t="s">
        <v>296</v>
      </c>
      <c r="Q18" t="s">
        <v>297</v>
      </c>
      <c r="R18">
        <v>0</v>
      </c>
      <c r="S18" s="6">
        <v>3067091</v>
      </c>
      <c r="T18">
        <v>999999</v>
      </c>
      <c r="U18">
        <v>999999</v>
      </c>
      <c r="V18">
        <v>999999</v>
      </c>
      <c r="W18">
        <v>-4.5950770000000002E-2</v>
      </c>
      <c r="X18" s="62">
        <v>1.29647048</v>
      </c>
      <c r="Y18" s="60">
        <v>1.2964704799999999E-2</v>
      </c>
    </row>
    <row r="19" spans="1:27">
      <c r="A19" t="s">
        <v>10</v>
      </c>
      <c r="B19" s="76">
        <v>4942.1000000000004</v>
      </c>
      <c r="C19" s="76">
        <v>4979.8999999999996</v>
      </c>
      <c r="D19" s="76">
        <v>4967.3</v>
      </c>
      <c r="E19" s="76">
        <v>4995.1000000000004</v>
      </c>
      <c r="F19" s="76">
        <f t="shared" si="0"/>
        <v>27.800000000000182</v>
      </c>
      <c r="G19" s="22">
        <f t="shared" si="1"/>
        <v>5.5966017756125426E-3</v>
      </c>
    </row>
    <row r="20" spans="1:27">
      <c r="A20" t="s">
        <v>460</v>
      </c>
      <c r="B20">
        <v>633.79999999999995</v>
      </c>
      <c r="C20">
        <v>647.1</v>
      </c>
      <c r="D20">
        <v>631.79999999999995</v>
      </c>
      <c r="E20">
        <v>644.20000000000005</v>
      </c>
      <c r="F20" s="76">
        <f t="shared" si="0"/>
        <v>12.400000000000091</v>
      </c>
      <c r="G20" s="22">
        <f t="shared" si="1"/>
        <v>1.9626464070908661E-2</v>
      </c>
      <c r="S20" s="218"/>
    </row>
    <row r="21" spans="1:27">
      <c r="A21" t="s">
        <v>12</v>
      </c>
      <c r="B21">
        <v>873.3</v>
      </c>
      <c r="C21">
        <v>890.9</v>
      </c>
      <c r="D21">
        <v>872.5</v>
      </c>
      <c r="E21">
        <v>884.8</v>
      </c>
      <c r="F21" s="76">
        <f t="shared" si="0"/>
        <v>12.299999999999955</v>
      </c>
      <c r="G21" s="22">
        <f t="shared" si="1"/>
        <v>1.4097421203438343E-2</v>
      </c>
    </row>
    <row r="22" spans="1:27">
      <c r="A22" t="s">
        <v>13</v>
      </c>
      <c r="B22" s="76">
        <v>6168.5</v>
      </c>
      <c r="C22" s="76">
        <v>6189.6</v>
      </c>
      <c r="D22" s="76">
        <v>6166.1</v>
      </c>
      <c r="E22" s="76">
        <v>6156.2</v>
      </c>
      <c r="F22" s="76">
        <f t="shared" si="0"/>
        <v>-9.9000000000005457</v>
      </c>
      <c r="G22" s="22">
        <f t="shared" si="1"/>
        <v>-1.6055529427029314E-3</v>
      </c>
    </row>
    <row r="23" spans="1:27">
      <c r="A23" t="s">
        <v>14</v>
      </c>
      <c r="B23" s="76">
        <v>3224.6</v>
      </c>
      <c r="C23" s="76">
        <v>3265.3</v>
      </c>
      <c r="D23" s="76">
        <v>3285.6</v>
      </c>
      <c r="E23" s="76">
        <v>3303.7</v>
      </c>
      <c r="F23" s="76">
        <f t="shared" si="0"/>
        <v>18.099999999999909</v>
      </c>
      <c r="G23" s="22">
        <f t="shared" si="1"/>
        <v>5.5088872656439952E-3</v>
      </c>
    </row>
    <row r="24" spans="1:27">
      <c r="A24" t="s">
        <v>15</v>
      </c>
      <c r="B24" s="76">
        <v>1586.3</v>
      </c>
      <c r="C24" s="76">
        <v>1585.7</v>
      </c>
      <c r="D24" s="76">
        <v>1587.8</v>
      </c>
      <c r="E24" s="76">
        <v>1589.7</v>
      </c>
      <c r="F24" s="76">
        <f t="shared" si="0"/>
        <v>1.9000000000000909</v>
      </c>
      <c r="G24" s="22">
        <f t="shared" si="1"/>
        <v>1.1966242599824228E-3</v>
      </c>
    </row>
    <row r="25" spans="1:27">
      <c r="A25" t="s">
        <v>16</v>
      </c>
      <c r="B25" s="76">
        <v>1439</v>
      </c>
      <c r="C25" s="76">
        <v>1444.7</v>
      </c>
      <c r="D25" s="76">
        <v>1448.8</v>
      </c>
      <c r="E25" s="76">
        <v>1438.5</v>
      </c>
      <c r="F25" s="76">
        <f t="shared" si="0"/>
        <v>-10.299999999999955</v>
      </c>
      <c r="G25" s="22">
        <f t="shared" si="1"/>
        <v>-7.1093318608503276E-3</v>
      </c>
    </row>
    <row r="26" spans="1:27" ht="15.75" customHeight="1">
      <c r="A26" t="s">
        <v>17</v>
      </c>
      <c r="B26" s="76">
        <v>2014.5</v>
      </c>
      <c r="C26" s="76">
        <v>2039.3</v>
      </c>
      <c r="D26" s="76">
        <v>2043.3</v>
      </c>
      <c r="E26" s="76">
        <v>2065.1</v>
      </c>
      <c r="F26" s="76">
        <f t="shared" si="0"/>
        <v>21.799999999999955</v>
      </c>
      <c r="G26" s="22">
        <f t="shared" si="1"/>
        <v>1.0669015807761932E-2</v>
      </c>
    </row>
    <row r="27" spans="1:27" ht="15.75" customHeight="1">
      <c r="A27" t="s">
        <v>18</v>
      </c>
      <c r="B27" s="76">
        <v>1965.8</v>
      </c>
      <c r="C27" s="76">
        <v>1986.5</v>
      </c>
      <c r="D27" s="76">
        <v>1981.2</v>
      </c>
      <c r="E27" s="76">
        <v>1995.3</v>
      </c>
      <c r="F27" s="76">
        <f t="shared" si="0"/>
        <v>14.099999999999909</v>
      </c>
      <c r="G27" s="22">
        <f t="shared" si="1"/>
        <v>7.1168988491822679E-3</v>
      </c>
      <c r="S27" s="87"/>
      <c r="Y27" s="3"/>
    </row>
    <row r="28" spans="1:27">
      <c r="A28" t="s">
        <v>19</v>
      </c>
      <c r="B28">
        <v>677.7</v>
      </c>
      <c r="C28">
        <v>677.2</v>
      </c>
      <c r="D28">
        <v>675.5</v>
      </c>
      <c r="E28">
        <v>673.2</v>
      </c>
      <c r="F28" s="76">
        <f t="shared" si="0"/>
        <v>-2.2999999999999545</v>
      </c>
      <c r="G28" s="22">
        <f t="shared" si="1"/>
        <v>-3.4048852701701769E-3</v>
      </c>
      <c r="S28" s="87"/>
      <c r="Y28" s="3"/>
      <c r="Z28" s="143"/>
    </row>
    <row r="29" spans="1:27">
      <c r="A29" t="s">
        <v>20</v>
      </c>
      <c r="B29" s="76">
        <v>2861.9</v>
      </c>
      <c r="C29" s="76">
        <v>2863.1</v>
      </c>
      <c r="D29" s="76">
        <v>2848.7</v>
      </c>
      <c r="E29" s="76">
        <v>2853.3</v>
      </c>
      <c r="F29" s="76">
        <f t="shared" si="0"/>
        <v>4.6000000000003638</v>
      </c>
      <c r="G29" s="22">
        <f t="shared" si="1"/>
        <v>1.614771650226547E-3</v>
      </c>
      <c r="S29" s="87"/>
      <c r="Y29" s="3"/>
    </row>
    <row r="30" spans="1:27">
      <c r="A30" t="s">
        <v>21</v>
      </c>
      <c r="B30" s="76">
        <v>3758.9</v>
      </c>
      <c r="C30" s="76">
        <v>3774.7</v>
      </c>
      <c r="D30" s="76">
        <v>3739.1</v>
      </c>
      <c r="E30" s="76">
        <v>3754.2</v>
      </c>
      <c r="F30" s="76">
        <f t="shared" si="0"/>
        <v>15.099999999999909</v>
      </c>
      <c r="G30" s="22">
        <f t="shared" si="1"/>
        <v>4.0384049637613084E-3</v>
      </c>
      <c r="S30" s="87"/>
      <c r="Y30" s="3"/>
      <c r="AA30" s="114"/>
    </row>
    <row r="31" spans="1:27">
      <c r="A31" t="s">
        <v>22</v>
      </c>
      <c r="B31" s="76">
        <v>4466.2</v>
      </c>
      <c r="C31" s="76">
        <v>4530</v>
      </c>
      <c r="D31" s="76">
        <v>4498.8999999999996</v>
      </c>
      <c r="E31" s="76">
        <v>4540.2</v>
      </c>
      <c r="F31" s="76">
        <f t="shared" si="0"/>
        <v>41.300000000000182</v>
      </c>
      <c r="G31" s="22">
        <f t="shared" si="1"/>
        <v>9.1800217831025776E-3</v>
      </c>
      <c r="S31" s="87"/>
      <c r="Y31" s="3"/>
    </row>
    <row r="32" spans="1:27">
      <c r="A32" t="s">
        <v>23</v>
      </c>
      <c r="B32" s="76">
        <v>3029.6</v>
      </c>
      <c r="C32" s="76">
        <v>3068.8</v>
      </c>
      <c r="D32" s="242">
        <v>3027.6</v>
      </c>
      <c r="E32" s="242">
        <v>3067.3</v>
      </c>
      <c r="F32" s="76">
        <f t="shared" si="0"/>
        <v>39.700000000000273</v>
      </c>
      <c r="G32" s="60">
        <f t="shared" si="1"/>
        <v>1.3112696525300659E-2</v>
      </c>
    </row>
    <row r="33" spans="1:27">
      <c r="A33" t="s">
        <v>24</v>
      </c>
      <c r="B33" s="76">
        <v>1178</v>
      </c>
      <c r="C33" s="76">
        <v>1196.4000000000001</v>
      </c>
      <c r="D33" s="76">
        <v>1186.5999999999999</v>
      </c>
      <c r="E33" s="76">
        <v>1202.7</v>
      </c>
      <c r="F33" s="76">
        <f t="shared" si="0"/>
        <v>16.100000000000136</v>
      </c>
      <c r="G33" s="22">
        <f t="shared" si="1"/>
        <v>1.3568177987527505E-2</v>
      </c>
      <c r="AA33" s="25"/>
    </row>
    <row r="34" spans="1:27">
      <c r="A34" t="s">
        <v>25</v>
      </c>
      <c r="B34" s="76">
        <v>2968.7</v>
      </c>
      <c r="C34" s="76">
        <v>3025.1</v>
      </c>
      <c r="D34" s="76">
        <v>2974.1</v>
      </c>
      <c r="E34" s="76">
        <v>3013.9</v>
      </c>
      <c r="F34" s="76">
        <f t="shared" si="0"/>
        <v>39.800000000000182</v>
      </c>
      <c r="G34" s="22">
        <f t="shared" si="1"/>
        <v>1.3382199657039165E-2</v>
      </c>
    </row>
    <row r="35" spans="1:27">
      <c r="A35" t="s">
        <v>26</v>
      </c>
      <c r="B35">
        <v>535</v>
      </c>
      <c r="C35">
        <v>540.9</v>
      </c>
      <c r="D35">
        <v>536.4</v>
      </c>
      <c r="E35">
        <v>540.4</v>
      </c>
      <c r="F35" s="76">
        <f t="shared" si="0"/>
        <v>4</v>
      </c>
      <c r="G35" s="22">
        <f t="shared" si="1"/>
        <v>7.4571215510812828E-3</v>
      </c>
      <c r="S35" s="87"/>
      <c r="Y35" s="3"/>
    </row>
    <row r="36" spans="1:27">
      <c r="A36" t="s">
        <v>27</v>
      </c>
      <c r="B36" s="76">
        <v>1057.3</v>
      </c>
      <c r="C36" s="76">
        <v>1063.4000000000001</v>
      </c>
      <c r="D36" s="76">
        <v>1057.0999999999999</v>
      </c>
      <c r="E36" s="76">
        <v>1062.5999999999999</v>
      </c>
      <c r="F36" s="76">
        <f t="shared" si="0"/>
        <v>5.5</v>
      </c>
      <c r="G36" s="22">
        <f t="shared" si="1"/>
        <v>5.2029136316337149E-3</v>
      </c>
      <c r="S36" s="87"/>
      <c r="Y36" s="3"/>
    </row>
    <row r="37" spans="1:27">
      <c r="A37" t="s">
        <v>28</v>
      </c>
      <c r="B37" s="76">
        <v>1553.1</v>
      </c>
      <c r="C37" s="76">
        <v>1566.5</v>
      </c>
      <c r="D37" s="76">
        <v>1561.6</v>
      </c>
      <c r="E37" s="76">
        <v>1566</v>
      </c>
      <c r="F37" s="76">
        <f t="shared" si="0"/>
        <v>4.4000000000000909</v>
      </c>
      <c r="G37" s="22">
        <f t="shared" si="1"/>
        <v>2.8176229508197303E-3</v>
      </c>
      <c r="S37" s="87"/>
      <c r="Y37" s="3"/>
    </row>
    <row r="38" spans="1:27">
      <c r="A38" t="s">
        <v>29</v>
      </c>
      <c r="B38">
        <v>706.7</v>
      </c>
      <c r="C38">
        <v>712.3</v>
      </c>
      <c r="D38">
        <v>706.1</v>
      </c>
      <c r="E38">
        <v>710.2</v>
      </c>
      <c r="F38" s="76">
        <f t="shared" si="0"/>
        <v>4.1000000000000227</v>
      </c>
      <c r="G38" s="22">
        <f t="shared" si="1"/>
        <v>5.8065429825804029E-3</v>
      </c>
      <c r="S38" s="87"/>
      <c r="Y38" s="3"/>
    </row>
    <row r="39" spans="1:27">
      <c r="A39" t="s">
        <v>30</v>
      </c>
      <c r="B39" s="76">
        <v>4364.2</v>
      </c>
      <c r="C39" s="76">
        <v>4410.3999999999996</v>
      </c>
      <c r="D39" s="76">
        <v>4344.5</v>
      </c>
      <c r="E39" s="76">
        <v>4388.2</v>
      </c>
      <c r="F39" s="76">
        <f t="shared" si="0"/>
        <v>43.699999999999818</v>
      </c>
      <c r="G39" s="22">
        <f t="shared" si="1"/>
        <v>1.0058694901599682E-2</v>
      </c>
      <c r="S39" s="87"/>
      <c r="Y39" s="3"/>
    </row>
    <row r="40" spans="1:27">
      <c r="A40" t="s">
        <v>31</v>
      </c>
      <c r="B40">
        <v>875.8</v>
      </c>
      <c r="C40">
        <v>901</v>
      </c>
      <c r="D40">
        <v>890.5</v>
      </c>
      <c r="E40">
        <v>902.6</v>
      </c>
      <c r="F40" s="76">
        <f t="shared" si="0"/>
        <v>12.100000000000023</v>
      </c>
      <c r="G40" s="22">
        <f t="shared" si="1"/>
        <v>1.3587871982032592E-2</v>
      </c>
    </row>
    <row r="41" spans="1:27">
      <c r="A41" t="s">
        <v>32</v>
      </c>
      <c r="B41" s="76">
        <v>9905.2000000000007</v>
      </c>
      <c r="C41" s="76">
        <v>10074</v>
      </c>
      <c r="D41" s="76">
        <v>9870.2999999999993</v>
      </c>
      <c r="E41" s="76">
        <v>10013.5</v>
      </c>
      <c r="F41" s="76">
        <f t="shared" si="0"/>
        <v>143.20000000000073</v>
      </c>
      <c r="G41" s="22">
        <f t="shared" si="1"/>
        <v>1.4508170977579277E-2</v>
      </c>
      <c r="S41" s="87"/>
      <c r="Y41" s="3"/>
    </row>
    <row r="42" spans="1:27">
      <c r="A42" t="s">
        <v>33</v>
      </c>
      <c r="B42" s="76">
        <v>4968</v>
      </c>
      <c r="C42" s="76">
        <v>5052.8999999999996</v>
      </c>
      <c r="D42" s="76">
        <v>5016.1000000000004</v>
      </c>
      <c r="E42" s="76">
        <v>5095.3</v>
      </c>
      <c r="F42" s="76">
        <f t="shared" si="0"/>
        <v>79.199999999999818</v>
      </c>
      <c r="G42" s="22">
        <f t="shared" si="1"/>
        <v>1.5789158908315188E-2</v>
      </c>
      <c r="S42" s="87"/>
      <c r="Y42" s="3"/>
    </row>
    <row r="43" spans="1:27">
      <c r="A43" t="s">
        <v>34</v>
      </c>
      <c r="B43">
        <v>446.7</v>
      </c>
      <c r="C43">
        <v>450.9</v>
      </c>
      <c r="D43">
        <v>446.2</v>
      </c>
      <c r="E43">
        <v>449.1</v>
      </c>
      <c r="F43" s="76">
        <f t="shared" si="0"/>
        <v>2.9000000000000341</v>
      </c>
      <c r="G43" s="22">
        <f t="shared" si="1"/>
        <v>6.4993276557598258E-3</v>
      </c>
      <c r="K43" s="58"/>
      <c r="L43" s="58"/>
      <c r="M43" s="58"/>
      <c r="N43" s="58"/>
      <c r="O43" s="58"/>
      <c r="P43" s="58"/>
      <c r="Q43" s="58"/>
      <c r="R43" s="58"/>
      <c r="S43" s="58"/>
      <c r="T43" s="58"/>
      <c r="U43" s="58"/>
      <c r="V43" s="58"/>
      <c r="W43" s="58"/>
      <c r="X43" s="58"/>
    </row>
    <row r="44" spans="1:27">
      <c r="A44" t="s">
        <v>35</v>
      </c>
      <c r="B44" s="76">
        <v>5673.1</v>
      </c>
      <c r="C44" s="76">
        <v>5751.2</v>
      </c>
      <c r="D44" s="76">
        <v>5669.7</v>
      </c>
      <c r="E44" s="76">
        <v>5752.7</v>
      </c>
      <c r="F44" s="76">
        <f t="shared" si="0"/>
        <v>83</v>
      </c>
      <c r="G44" s="22">
        <f t="shared" si="1"/>
        <v>1.4639222533820133E-2</v>
      </c>
    </row>
    <row r="45" spans="1:27">
      <c r="A45" t="s">
        <v>36</v>
      </c>
      <c r="B45" s="76">
        <v>1757.7</v>
      </c>
      <c r="C45" s="76">
        <v>1787.7</v>
      </c>
      <c r="D45" s="76">
        <v>1767</v>
      </c>
      <c r="E45" s="76">
        <v>1789.8</v>
      </c>
      <c r="F45" s="76">
        <f t="shared" si="0"/>
        <v>22.799999999999955</v>
      </c>
      <c r="G45" s="22">
        <f t="shared" si="1"/>
        <v>1.2903225806451587E-2</v>
      </c>
      <c r="AA45" s="25"/>
    </row>
    <row r="46" spans="1:27">
      <c r="A46" t="s">
        <v>37</v>
      </c>
      <c r="B46" s="76">
        <v>1979.6</v>
      </c>
      <c r="C46" s="76">
        <v>1993.3</v>
      </c>
      <c r="D46" s="76">
        <v>1985.6</v>
      </c>
      <c r="E46" s="76">
        <v>2007.3</v>
      </c>
      <c r="F46" s="76">
        <f t="shared" si="0"/>
        <v>21.700000000000045</v>
      </c>
      <c r="G46" s="22">
        <f t="shared" si="1"/>
        <v>1.0928686543110418E-2</v>
      </c>
    </row>
    <row r="47" spans="1:27">
      <c r="A47" t="s">
        <v>38</v>
      </c>
      <c r="B47" s="76">
        <v>6117</v>
      </c>
      <c r="C47" s="76">
        <v>6235.3</v>
      </c>
      <c r="D47" s="76">
        <v>6116.1</v>
      </c>
      <c r="E47" s="76">
        <v>6235.6</v>
      </c>
      <c r="F47" s="76">
        <f t="shared" si="0"/>
        <v>119.5</v>
      </c>
      <c r="G47" s="22">
        <f t="shared" si="1"/>
        <v>1.9538594856199212E-2</v>
      </c>
    </row>
    <row r="48" spans="1:27">
      <c r="A48" t="s">
        <v>39</v>
      </c>
      <c r="B48">
        <v>513.9</v>
      </c>
      <c r="C48">
        <v>517.79999999999995</v>
      </c>
      <c r="D48">
        <v>513.70000000000005</v>
      </c>
      <c r="E48">
        <v>516.29999999999995</v>
      </c>
      <c r="F48" s="76">
        <f t="shared" si="0"/>
        <v>2.5999999999999091</v>
      </c>
      <c r="G48" s="22">
        <f t="shared" si="1"/>
        <v>5.0613198364802582E-3</v>
      </c>
      <c r="K48" s="25"/>
      <c r="L48" s="25"/>
      <c r="M48" s="25"/>
      <c r="N48" s="25"/>
      <c r="O48" s="25"/>
      <c r="P48" s="25"/>
      <c r="Q48" s="25"/>
      <c r="R48" s="25"/>
      <c r="S48" s="25"/>
      <c r="T48" s="25"/>
      <c r="U48" s="25"/>
      <c r="V48" s="25"/>
      <c r="W48" s="25"/>
      <c r="X48" s="25"/>
    </row>
    <row r="49" spans="1:34">
      <c r="A49" t="s">
        <v>40</v>
      </c>
      <c r="B49" s="76">
        <v>2344.1999999999998</v>
      </c>
      <c r="C49" s="76">
        <v>2434.3000000000002</v>
      </c>
      <c r="D49" s="76">
        <v>2353.3000000000002</v>
      </c>
      <c r="E49" s="76">
        <v>2429.4</v>
      </c>
      <c r="F49" s="76">
        <f t="shared" si="0"/>
        <v>76.099999999999909</v>
      </c>
      <c r="G49" s="22">
        <f t="shared" si="1"/>
        <v>3.2337568520800539E-2</v>
      </c>
      <c r="K49" s="25"/>
      <c r="L49" s="25"/>
      <c r="M49" s="25"/>
      <c r="N49" s="25"/>
      <c r="O49" s="25"/>
      <c r="P49" s="25"/>
      <c r="Q49" s="25"/>
      <c r="R49" s="25"/>
      <c r="S49" s="208"/>
      <c r="T49" s="25"/>
      <c r="U49" s="25"/>
      <c r="V49" s="25"/>
      <c r="W49" s="25"/>
      <c r="X49" s="25"/>
      <c r="Y49" s="3"/>
    </row>
    <row r="50" spans="1:34">
      <c r="A50" t="s">
        <v>41</v>
      </c>
      <c r="B50">
        <v>470.1</v>
      </c>
      <c r="C50">
        <v>476.2</v>
      </c>
      <c r="D50">
        <v>472.5</v>
      </c>
      <c r="E50">
        <v>476.9</v>
      </c>
      <c r="F50" s="76">
        <f t="shared" si="0"/>
        <v>4.3999999999999773</v>
      </c>
      <c r="G50" s="22">
        <f t="shared" si="1"/>
        <v>9.3121693121692647E-3</v>
      </c>
      <c r="K50" s="25"/>
      <c r="L50" s="25"/>
      <c r="M50" s="25"/>
      <c r="N50" s="25"/>
      <c r="O50" s="25"/>
      <c r="P50" s="25"/>
      <c r="Q50" s="25"/>
      <c r="R50" s="25"/>
      <c r="S50" s="208"/>
      <c r="T50" s="25"/>
      <c r="U50" s="25"/>
      <c r="V50" s="25"/>
      <c r="W50" s="25"/>
      <c r="X50" s="25"/>
      <c r="Y50" s="3"/>
      <c r="Z50" s="114"/>
    </row>
    <row r="51" spans="1:34">
      <c r="A51" t="s">
        <v>42</v>
      </c>
      <c r="B51" s="76">
        <v>3339</v>
      </c>
      <c r="C51" s="76">
        <v>3376.2</v>
      </c>
      <c r="D51" s="76">
        <v>3364.1</v>
      </c>
      <c r="E51" s="76">
        <v>3396.9</v>
      </c>
      <c r="F51" s="76">
        <f t="shared" si="0"/>
        <v>32.800000000000182</v>
      </c>
      <c r="G51" s="22">
        <f t="shared" si="1"/>
        <v>9.7500074314081572E-3</v>
      </c>
      <c r="K51" s="25"/>
      <c r="L51" s="25"/>
      <c r="M51" s="25"/>
      <c r="N51" s="25"/>
      <c r="O51" s="25"/>
      <c r="P51" s="25"/>
      <c r="Q51" s="25"/>
      <c r="R51" s="25"/>
      <c r="S51" s="208"/>
      <c r="T51" s="25"/>
      <c r="U51" s="25"/>
      <c r="V51" s="25"/>
      <c r="W51" s="25"/>
      <c r="X51" s="25"/>
      <c r="Y51" s="3"/>
    </row>
    <row r="52" spans="1:34">
      <c r="A52" t="s">
        <v>43</v>
      </c>
      <c r="B52" s="76">
        <v>14027.9</v>
      </c>
      <c r="C52" s="76">
        <v>14264.5</v>
      </c>
      <c r="D52" s="76">
        <v>14125.2</v>
      </c>
      <c r="E52" s="76">
        <v>14281.6</v>
      </c>
      <c r="F52" s="76">
        <f t="shared" si="0"/>
        <v>156.39999999999964</v>
      </c>
      <c r="G52" s="22">
        <f t="shared" si="1"/>
        <v>1.1072409594200409E-2</v>
      </c>
      <c r="K52" s="25"/>
      <c r="L52" s="25"/>
      <c r="M52" s="25"/>
      <c r="N52" s="25"/>
      <c r="O52" s="25"/>
      <c r="P52" s="25"/>
      <c r="Q52" s="25"/>
      <c r="R52" s="25"/>
      <c r="S52" s="208"/>
      <c r="T52" s="25"/>
      <c r="U52" s="25"/>
      <c r="V52" s="25"/>
      <c r="W52" s="25"/>
      <c r="X52" s="25"/>
      <c r="Y52" s="3"/>
    </row>
    <row r="53" spans="1:34">
      <c r="A53" t="s">
        <v>44</v>
      </c>
      <c r="B53" s="76">
        <v>1723.3</v>
      </c>
      <c r="C53" s="76">
        <v>1764.3</v>
      </c>
      <c r="D53" s="76">
        <v>1740.4</v>
      </c>
      <c r="E53" s="76">
        <v>1774</v>
      </c>
      <c r="F53" s="76">
        <f t="shared" si="0"/>
        <v>33.599999999999909</v>
      </c>
      <c r="G53" s="22">
        <f t="shared" si="1"/>
        <v>1.930590668811762E-2</v>
      </c>
      <c r="K53" s="25"/>
      <c r="L53" s="25"/>
      <c r="M53" s="25"/>
      <c r="N53" s="25"/>
      <c r="O53" s="25"/>
      <c r="P53" s="25"/>
      <c r="Q53" s="25"/>
      <c r="R53" s="25"/>
      <c r="S53" s="208"/>
      <c r="T53" s="25"/>
      <c r="U53" s="25"/>
      <c r="V53" s="25"/>
      <c r="W53" s="25"/>
      <c r="X53" s="25"/>
      <c r="Y53" s="3"/>
      <c r="Z53" s="25"/>
    </row>
    <row r="54" spans="1:34">
      <c r="A54" t="s">
        <v>45</v>
      </c>
      <c r="B54">
        <v>310.7</v>
      </c>
      <c r="C54">
        <v>313.89999999999998</v>
      </c>
      <c r="D54">
        <v>310.8</v>
      </c>
      <c r="E54">
        <v>312.60000000000002</v>
      </c>
      <c r="F54" s="76">
        <f t="shared" si="0"/>
        <v>1.8000000000000114</v>
      </c>
      <c r="G54" s="22">
        <f t="shared" si="1"/>
        <v>5.7915057915058276E-3</v>
      </c>
      <c r="K54" s="88"/>
      <c r="L54" s="58"/>
      <c r="M54" s="58"/>
      <c r="N54" s="58"/>
      <c r="O54" s="58"/>
      <c r="P54" s="58"/>
      <c r="Q54" s="58"/>
      <c r="R54" s="58"/>
      <c r="S54" s="58"/>
      <c r="T54" s="58"/>
      <c r="U54" s="58"/>
      <c r="V54" s="58"/>
      <c r="W54" s="58"/>
      <c r="X54" s="58"/>
    </row>
    <row r="55" spans="1:34">
      <c r="A55" t="s">
        <v>46</v>
      </c>
      <c r="B55" s="76">
        <v>4230.8</v>
      </c>
      <c r="C55" s="76">
        <v>4277.5</v>
      </c>
      <c r="D55" s="76">
        <v>4233.8</v>
      </c>
      <c r="E55" s="76">
        <v>4278.3999999999996</v>
      </c>
      <c r="F55" s="76">
        <f t="shared" si="0"/>
        <v>44.599999999999454</v>
      </c>
      <c r="G55" s="22">
        <f t="shared" si="1"/>
        <v>1.0534271812555967E-2</v>
      </c>
      <c r="J55" s="58"/>
      <c r="K55" s="25"/>
      <c r="L55" s="25"/>
      <c r="M55" s="25"/>
      <c r="N55" s="25"/>
      <c r="O55" s="25"/>
      <c r="P55" s="25"/>
      <c r="Q55" s="25"/>
      <c r="R55" s="25"/>
      <c r="S55" s="25"/>
      <c r="T55" s="25"/>
      <c r="U55" s="25"/>
      <c r="V55" s="25"/>
      <c r="W55" s="25"/>
      <c r="X55" s="25"/>
      <c r="Y55" s="58"/>
    </row>
    <row r="56" spans="1:34">
      <c r="A56" t="s">
        <v>47</v>
      </c>
      <c r="B56" s="76">
        <v>3654.5</v>
      </c>
      <c r="C56" s="76">
        <v>3693</v>
      </c>
      <c r="D56" s="76">
        <v>3650.3</v>
      </c>
      <c r="E56" s="76">
        <v>3669.3</v>
      </c>
      <c r="F56" s="76">
        <f t="shared" si="0"/>
        <v>19</v>
      </c>
      <c r="G56" s="22">
        <f t="shared" si="1"/>
        <v>5.2050516395912658E-3</v>
      </c>
      <c r="K56" s="25"/>
      <c r="L56" s="25"/>
      <c r="M56" s="25"/>
      <c r="N56" s="25"/>
      <c r="O56" s="25"/>
      <c r="P56" s="25"/>
      <c r="Q56" s="25"/>
      <c r="R56" s="25"/>
      <c r="S56" s="208"/>
      <c r="T56" s="25"/>
      <c r="U56" s="25"/>
      <c r="V56" s="25"/>
      <c r="W56" s="25"/>
      <c r="X56" s="25"/>
      <c r="Y56" s="179"/>
    </row>
    <row r="57" spans="1:34">
      <c r="A57" t="s">
        <v>48</v>
      </c>
      <c r="B57">
        <v>710.3</v>
      </c>
      <c r="C57">
        <v>716.4</v>
      </c>
      <c r="D57">
        <v>714.6</v>
      </c>
      <c r="E57">
        <v>717.6</v>
      </c>
      <c r="F57" s="76">
        <f t="shared" si="0"/>
        <v>3</v>
      </c>
      <c r="G57" s="22">
        <f t="shared" si="1"/>
        <v>4.1981528127623844E-3</v>
      </c>
      <c r="K57" s="25"/>
      <c r="L57" s="25"/>
      <c r="M57" s="25"/>
      <c r="N57" s="25"/>
      <c r="O57" s="25"/>
      <c r="P57" s="25"/>
      <c r="Q57" s="25"/>
      <c r="R57" s="25"/>
      <c r="S57" s="208"/>
      <c r="T57" s="25"/>
      <c r="U57" s="25"/>
      <c r="V57" s="25"/>
      <c r="W57" s="25"/>
      <c r="X57" s="25"/>
      <c r="Y57" s="179"/>
    </row>
    <row r="58" spans="1:34">
      <c r="A58" t="s">
        <v>49</v>
      </c>
      <c r="B58" s="76">
        <v>3061.3</v>
      </c>
      <c r="C58" s="76">
        <v>3088.4</v>
      </c>
      <c r="D58" s="76">
        <v>3065.7</v>
      </c>
      <c r="E58" s="76">
        <v>3086.8</v>
      </c>
      <c r="F58" s="76">
        <f t="shared" si="0"/>
        <v>21.100000000000364</v>
      </c>
      <c r="G58" s="22">
        <f t="shared" si="1"/>
        <v>6.8826042991813824E-3</v>
      </c>
      <c r="K58" s="27"/>
      <c r="L58" s="56"/>
      <c r="M58" s="25"/>
      <c r="N58" s="25"/>
      <c r="O58" s="25"/>
      <c r="P58" s="25"/>
      <c r="Q58" s="25"/>
      <c r="R58" s="25"/>
      <c r="S58" s="208"/>
      <c r="T58" s="25"/>
      <c r="U58" s="25"/>
      <c r="V58" s="25"/>
      <c r="W58" s="25"/>
      <c r="X58" s="25"/>
      <c r="Y58" s="179"/>
    </row>
    <row r="59" spans="1:34">
      <c r="A59" t="s">
        <v>50</v>
      </c>
      <c r="B59">
        <v>299.2</v>
      </c>
      <c r="C59">
        <v>302.60000000000002</v>
      </c>
      <c r="D59">
        <v>300.89999999999998</v>
      </c>
      <c r="E59">
        <v>302.10000000000002</v>
      </c>
      <c r="F59" s="76">
        <f t="shared" si="0"/>
        <v>1.2000000000000455</v>
      </c>
      <c r="G59" s="22">
        <f t="shared" si="1"/>
        <v>3.9880358923231824E-3</v>
      </c>
      <c r="J59" s="25"/>
      <c r="K59" s="25"/>
      <c r="L59" s="25"/>
      <c r="M59" s="25"/>
      <c r="N59" s="25"/>
      <c r="O59" s="25"/>
      <c r="P59" s="25"/>
      <c r="Q59" s="25"/>
      <c r="R59" s="25"/>
      <c r="S59" s="208"/>
      <c r="T59" s="25"/>
      <c r="U59" s="25"/>
      <c r="V59" s="25"/>
      <c r="W59" s="25"/>
      <c r="X59" s="25"/>
      <c r="Y59" s="179"/>
    </row>
    <row r="60" spans="1:34">
      <c r="J60" s="25"/>
      <c r="K60" s="25"/>
      <c r="L60" s="25"/>
      <c r="M60" s="25"/>
      <c r="N60" s="25"/>
      <c r="O60" s="25"/>
      <c r="P60" s="25"/>
      <c r="Q60" s="25"/>
      <c r="R60" s="25"/>
      <c r="S60" s="208"/>
      <c r="T60" s="208"/>
      <c r="U60" s="25"/>
      <c r="V60" s="25"/>
      <c r="W60" s="25"/>
      <c r="X60" s="25"/>
      <c r="Y60" s="179"/>
      <c r="AG60" s="3"/>
    </row>
    <row r="61" spans="1:34">
      <c r="A61" t="s">
        <v>200</v>
      </c>
      <c r="D61" s="10">
        <v>158070000</v>
      </c>
      <c r="E61" s="87">
        <v>159410000</v>
      </c>
      <c r="F61" s="233">
        <f>E61-D61</f>
        <v>1340000</v>
      </c>
      <c r="G61" s="210">
        <f>F61/D61</f>
        <v>8.4772569114949081E-3</v>
      </c>
      <c r="J61" s="25"/>
      <c r="Y61" s="3"/>
      <c r="AG61" s="3"/>
      <c r="AH61" s="25"/>
    </row>
    <row r="62" spans="1:34">
      <c r="J62" s="25"/>
      <c r="Y62" s="3"/>
    </row>
    <row r="63" spans="1:34">
      <c r="J63" s="25"/>
      <c r="Y63" s="3"/>
    </row>
    <row r="64" spans="1:34">
      <c r="J64" s="25"/>
      <c r="Y64" s="3"/>
    </row>
    <row r="65" spans="10:49">
      <c r="J65" s="25"/>
      <c r="Y65" s="3"/>
      <c r="AG65" s="3"/>
    </row>
    <row r="66" spans="10:49">
      <c r="J66" s="88"/>
      <c r="AG66" s="3"/>
      <c r="AO66" s="3"/>
      <c r="AP66" s="3"/>
      <c r="AQ66" s="3"/>
      <c r="AR66" s="3"/>
    </row>
    <row r="67" spans="10:49">
      <c r="AG67" s="3"/>
    </row>
    <row r="73" spans="10:49" ht="14.45" customHeight="1">
      <c r="AL73" s="3"/>
      <c r="AV73" s="3"/>
      <c r="AW73" s="3"/>
    </row>
    <row r="74" spans="10:49" ht="15" customHeight="1">
      <c r="Z74" s="114"/>
      <c r="AA74" s="114"/>
      <c r="AB74" s="114"/>
      <c r="AC74" s="114"/>
      <c r="AD74" s="114"/>
      <c r="AE74" s="114"/>
      <c r="AF74" s="114"/>
      <c r="AL74" s="3"/>
      <c r="AV74" s="3"/>
      <c r="AW74" s="3"/>
    </row>
    <row r="75" spans="10:49">
      <c r="K75" s="209"/>
      <c r="L75" s="209"/>
      <c r="M75" s="209"/>
      <c r="N75" s="209"/>
      <c r="O75" s="209"/>
      <c r="P75" s="209"/>
      <c r="Q75" s="209"/>
      <c r="R75" s="209"/>
      <c r="S75" s="209"/>
      <c r="T75" s="209"/>
      <c r="U75" s="209"/>
      <c r="V75" s="209"/>
      <c r="W75" s="209"/>
      <c r="X75" s="209"/>
      <c r="Y75" s="209"/>
      <c r="AG75" s="114"/>
      <c r="AL75" s="3"/>
      <c r="AV75" s="3"/>
      <c r="AW75" s="3"/>
    </row>
    <row r="76" spans="10:49">
      <c r="AL76" s="3"/>
    </row>
    <row r="77" spans="10:49">
      <c r="Z77" s="25"/>
      <c r="AA77" s="25"/>
      <c r="AB77" s="25"/>
      <c r="AC77" s="25"/>
      <c r="AD77" s="25"/>
      <c r="AE77" s="25"/>
      <c r="AF77" s="25"/>
      <c r="AL77" s="3"/>
    </row>
    <row r="78" spans="10:49">
      <c r="Y78" s="3"/>
      <c r="AG78" s="25"/>
      <c r="AL78" s="3"/>
    </row>
    <row r="79" spans="10:49">
      <c r="Y79" s="3"/>
      <c r="AL79" s="3"/>
      <c r="AU79" s="3"/>
      <c r="AV79" s="3"/>
      <c r="AW79" s="3"/>
    </row>
    <row r="80" spans="10:49">
      <c r="Y80" s="3"/>
      <c r="AU80" s="3"/>
    </row>
    <row r="81" spans="10:50">
      <c r="O81" s="76"/>
      <c r="AU81" s="3"/>
    </row>
    <row r="82" spans="10:50">
      <c r="M82" s="87"/>
      <c r="N82" s="87"/>
      <c r="O82" s="83"/>
      <c r="P82" s="3"/>
      <c r="AX82" s="3"/>
    </row>
    <row r="83" spans="10:50">
      <c r="AX83" s="3"/>
    </row>
    <row r="84" spans="10:50">
      <c r="AX84" s="3"/>
    </row>
    <row r="85" spans="10:50">
      <c r="O85" s="76"/>
    </row>
    <row r="86" spans="10:50">
      <c r="O86" s="76"/>
    </row>
    <row r="87" spans="10:50">
      <c r="J87" s="209"/>
      <c r="Z87" s="25"/>
      <c r="AA87" s="25"/>
      <c r="AB87" s="25"/>
      <c r="AC87" s="25"/>
      <c r="AD87" s="25"/>
      <c r="AE87" s="25"/>
      <c r="AF87" s="25"/>
    </row>
    <row r="88" spans="10:50">
      <c r="O88" s="76"/>
      <c r="AG88" s="25"/>
      <c r="AX88" s="3"/>
    </row>
    <row r="95" spans="10:50">
      <c r="R95" s="114"/>
      <c r="S95" s="114"/>
      <c r="T95" s="114"/>
      <c r="U95" s="114"/>
      <c r="V95" s="114"/>
      <c r="W95" s="114"/>
      <c r="X95" s="114"/>
      <c r="Y95" s="114"/>
    </row>
    <row r="98" spans="18:46">
      <c r="R98" s="25"/>
      <c r="S98" s="25"/>
      <c r="T98" s="25"/>
      <c r="U98" s="25"/>
      <c r="V98" s="25"/>
      <c r="W98" s="25"/>
      <c r="X98" s="25"/>
      <c r="Y98" s="25"/>
      <c r="AI98" s="3"/>
      <c r="AJ98" s="3"/>
      <c r="AK98" s="3"/>
    </row>
    <row r="103" spans="18:46">
      <c r="AR103" s="3"/>
      <c r="AS103" s="3"/>
      <c r="AT103" s="3"/>
    </row>
    <row r="104" spans="18:46">
      <c r="AR104" s="3"/>
      <c r="AS104" s="3"/>
      <c r="AT104" s="3"/>
    </row>
    <row r="105" spans="18:46">
      <c r="AR105" s="3"/>
      <c r="AS105" s="3"/>
      <c r="AT105" s="3"/>
    </row>
    <row r="108" spans="18:46">
      <c r="R108" s="25"/>
      <c r="S108" s="25"/>
      <c r="T108" s="25"/>
      <c r="U108" s="25"/>
      <c r="V108" s="25"/>
      <c r="W108" s="25"/>
      <c r="X108" s="25"/>
      <c r="Y108" s="25"/>
    </row>
    <row r="116" spans="18:45">
      <c r="AR116" s="3"/>
      <c r="AS116" s="3"/>
    </row>
    <row r="117" spans="18:45">
      <c r="AH117" s="3"/>
      <c r="AR117" s="3"/>
      <c r="AS117" s="3"/>
    </row>
    <row r="118" spans="18:45">
      <c r="AR118" s="3"/>
      <c r="AS118" s="3"/>
    </row>
    <row r="119" spans="18:45">
      <c r="AR119" s="3"/>
      <c r="AS119" s="3"/>
    </row>
    <row r="120" spans="18:45">
      <c r="AR120" s="3"/>
      <c r="AS120" s="3"/>
    </row>
    <row r="121" spans="18:45">
      <c r="AR121" s="76"/>
      <c r="AS121" s="76"/>
    </row>
    <row r="122" spans="18:45">
      <c r="R122" s="3"/>
      <c r="AR122" s="3"/>
      <c r="AS122" s="3"/>
    </row>
    <row r="123" spans="18:45">
      <c r="R123" s="3"/>
      <c r="AR123" s="3"/>
      <c r="AS123" s="3"/>
    </row>
    <row r="124" spans="18:45">
      <c r="R124" s="76"/>
      <c r="AR124" s="76"/>
      <c r="AS124" s="76"/>
    </row>
    <row r="125" spans="18:45">
      <c r="R125" s="3"/>
      <c r="AR125" s="76"/>
      <c r="AS125" s="76"/>
    </row>
    <row r="127" spans="18:45">
      <c r="AN127" s="83"/>
    </row>
    <row r="128" spans="18:45">
      <c r="R128" s="76"/>
    </row>
    <row r="129" spans="18:45">
      <c r="R129" s="76"/>
    </row>
    <row r="130" spans="18:45">
      <c r="AR130" s="83"/>
      <c r="AS130" s="83"/>
    </row>
    <row r="131" spans="18:45">
      <c r="R131" s="76"/>
    </row>
    <row r="133" spans="18:45">
      <c r="AL133" s="83"/>
    </row>
    <row r="140" spans="18:45">
      <c r="AP140" s="83"/>
      <c r="AQ140" s="83"/>
    </row>
    <row r="141" spans="18:45">
      <c r="AO141" s="83"/>
    </row>
    <row r="144" spans="18:45">
      <c r="Z144" s="3"/>
      <c r="AA144" s="3"/>
      <c r="AB144" s="3"/>
      <c r="AC144" s="3"/>
      <c r="AD144" s="3"/>
      <c r="AE144" s="3"/>
      <c r="AF144" s="3"/>
      <c r="AG144" s="3"/>
      <c r="AM144" s="83"/>
    </row>
    <row r="165" spans="20:25">
      <c r="T165" s="3"/>
      <c r="U165" s="3"/>
      <c r="V165" s="3"/>
      <c r="W165" s="3"/>
      <c r="X165" s="3"/>
      <c r="Y165" s="3"/>
    </row>
  </sheetData>
  <mergeCells count="1">
    <mergeCell ref="D7:E7"/>
  </mergeCells>
  <phoneticPr fontId="47" type="noConversion"/>
  <hyperlinks>
    <hyperlink ref="J2" r:id="rId1" xr:uid="{4841FE41-D324-42FF-AB86-E5F4CFB5FE93}"/>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F183-B3A3-4946-BAB6-046EA96F1C32}">
  <sheetPr codeName="Sheet11"/>
  <dimension ref="A1:AE359"/>
  <sheetViews>
    <sheetView topLeftCell="A60" zoomScaleNormal="100" workbookViewId="0">
      <selection activeCell="K83" sqref="K83:K87"/>
    </sheetView>
  </sheetViews>
  <sheetFormatPr defaultColWidth="7.85546875" defaultRowHeight="15"/>
  <cols>
    <col min="1" max="1" width="11.7109375" customWidth="1"/>
    <col min="2" max="2" width="12.28515625" customWidth="1"/>
    <col min="3" max="3" width="15" customWidth="1"/>
    <col min="4" max="4" width="13.5703125" customWidth="1"/>
    <col min="5" max="5" width="14" customWidth="1"/>
    <col min="6" max="6" width="14.5703125" customWidth="1"/>
    <col min="7" max="7" width="17" customWidth="1"/>
    <col min="8" max="8" width="27.28515625" customWidth="1"/>
    <col min="9" max="9" width="28.5703125" customWidth="1"/>
    <col min="10" max="10" width="19" customWidth="1"/>
    <col min="11" max="11" width="17.140625" customWidth="1"/>
    <col min="12" max="12" width="15.42578125" customWidth="1"/>
    <col min="13" max="13" width="13.140625" customWidth="1"/>
    <col min="14" max="14" width="14.28515625" bestFit="1" customWidth="1"/>
    <col min="15" max="15" width="14.28515625" customWidth="1"/>
    <col min="16" max="16" width="12.42578125" customWidth="1"/>
    <col min="17" max="17" width="14" customWidth="1"/>
    <col min="18" max="18" width="14.28515625" customWidth="1"/>
    <col min="19" max="19" width="11.7109375" customWidth="1"/>
    <col min="20" max="20" width="13.28515625" bestFit="1" customWidth="1"/>
  </cols>
  <sheetData>
    <row r="1" spans="1:18" ht="51.75" customHeight="1">
      <c r="A1" t="s">
        <v>53</v>
      </c>
      <c r="B1" s="217" t="s">
        <v>491</v>
      </c>
      <c r="C1">
        <v>1000</v>
      </c>
      <c r="D1" s="227" t="s">
        <v>492</v>
      </c>
      <c r="E1" s="48" t="s">
        <v>404</v>
      </c>
      <c r="H1" s="7" t="s">
        <v>319</v>
      </c>
      <c r="I1" s="8" t="s">
        <v>315</v>
      </c>
      <c r="R1">
        <v>1000</v>
      </c>
    </row>
    <row r="2" spans="1:18" ht="22.5" customHeight="1">
      <c r="A2" t="s">
        <v>311</v>
      </c>
      <c r="B2" s="83">
        <v>7208</v>
      </c>
      <c r="C2" s="10">
        <v>7208000</v>
      </c>
      <c r="D2" s="83">
        <v>7236000</v>
      </c>
      <c r="E2" s="212">
        <f>D2/C2</f>
        <v>1.0038845726970034</v>
      </c>
      <c r="H2" s="7" t="s">
        <v>320</v>
      </c>
      <c r="I2" s="8" t="s">
        <v>316</v>
      </c>
    </row>
    <row r="3" spans="1:18" ht="23.25" customHeight="1">
      <c r="C3" s="278"/>
      <c r="H3" s="7" t="s">
        <v>318</v>
      </c>
      <c r="I3" s="8" t="s">
        <v>126</v>
      </c>
    </row>
    <row r="4" spans="1:18" ht="23.25" customHeight="1">
      <c r="A4" t="s">
        <v>0</v>
      </c>
      <c r="B4">
        <v>105</v>
      </c>
      <c r="C4" s="10">
        <v>105000</v>
      </c>
      <c r="D4" s="83">
        <v>72473</v>
      </c>
      <c r="E4" s="218">
        <f>D4/C4</f>
        <v>0.69021904761904762</v>
      </c>
      <c r="H4" s="7"/>
      <c r="I4" s="8"/>
    </row>
    <row r="5" spans="1:18" ht="18.75" customHeight="1">
      <c r="A5" t="s">
        <v>1</v>
      </c>
      <c r="B5">
        <v>19</v>
      </c>
      <c r="C5" s="10">
        <v>19000</v>
      </c>
      <c r="D5" s="83">
        <v>17379</v>
      </c>
      <c r="E5" s="218">
        <f t="shared" ref="E5:E54" si="0">D5/C5</f>
        <v>0.91468421052631577</v>
      </c>
      <c r="H5" s="92" t="s">
        <v>350</v>
      </c>
    </row>
    <row r="6" spans="1:18" ht="18" customHeight="1">
      <c r="A6" t="s">
        <v>2</v>
      </c>
      <c r="B6">
        <v>153</v>
      </c>
      <c r="C6" s="10">
        <v>153000</v>
      </c>
      <c r="D6" s="83">
        <v>156074</v>
      </c>
      <c r="E6" s="218">
        <f t="shared" si="0"/>
        <v>1.0200915032679738</v>
      </c>
      <c r="I6" t="s">
        <v>348</v>
      </c>
      <c r="J6" s="8" t="s">
        <v>291</v>
      </c>
    </row>
    <row r="7" spans="1:18" ht="18.75" customHeight="1">
      <c r="A7" t="s">
        <v>3</v>
      </c>
      <c r="B7">
        <v>68</v>
      </c>
      <c r="C7" s="10">
        <v>68000</v>
      </c>
      <c r="D7" s="83">
        <v>53055</v>
      </c>
      <c r="E7" s="218">
        <f t="shared" si="0"/>
        <v>0.78022058823529417</v>
      </c>
      <c r="I7" t="s">
        <v>349</v>
      </c>
      <c r="J7" s="8" t="s">
        <v>126</v>
      </c>
      <c r="L7" s="84"/>
      <c r="M7" s="84"/>
    </row>
    <row r="8" spans="1:18" ht="18.75" customHeight="1">
      <c r="A8" t="s">
        <v>4</v>
      </c>
      <c r="B8">
        <v>757</v>
      </c>
      <c r="C8" s="10">
        <v>757000</v>
      </c>
      <c r="D8" s="83">
        <v>1089039</v>
      </c>
      <c r="E8" s="218">
        <f t="shared" si="0"/>
        <v>1.4386248348745045</v>
      </c>
      <c r="H8" s="7"/>
      <c r="J8" s="8"/>
      <c r="L8" s="84"/>
      <c r="M8" s="84"/>
    </row>
    <row r="9" spans="1:18" ht="18.75" customHeight="1">
      <c r="A9" t="s">
        <v>5</v>
      </c>
      <c r="B9">
        <v>121</v>
      </c>
      <c r="C9" s="10">
        <v>121000</v>
      </c>
      <c r="D9" s="83">
        <v>148101</v>
      </c>
      <c r="E9" s="218">
        <f t="shared" si="0"/>
        <v>1.2239752066115703</v>
      </c>
      <c r="H9" s="241" t="s">
        <v>337</v>
      </c>
      <c r="J9" s="8"/>
    </row>
    <row r="10" spans="1:18" ht="18.75" customHeight="1">
      <c r="A10" t="s">
        <v>6</v>
      </c>
      <c r="B10">
        <v>71</v>
      </c>
      <c r="C10" s="10">
        <v>71000</v>
      </c>
      <c r="D10" s="83">
        <v>74217</v>
      </c>
      <c r="E10" s="218">
        <f t="shared" si="0"/>
        <v>1.0453098591549297</v>
      </c>
      <c r="H10" s="88"/>
      <c r="J10" s="8"/>
    </row>
    <row r="11" spans="1:18" ht="18.75" customHeight="1">
      <c r="A11" t="s">
        <v>7</v>
      </c>
      <c r="B11">
        <v>22</v>
      </c>
      <c r="C11" s="10">
        <v>22000</v>
      </c>
      <c r="D11" s="83">
        <v>21118</v>
      </c>
      <c r="E11" s="218">
        <f t="shared" si="0"/>
        <v>0.95990909090909093</v>
      </c>
      <c r="H11" s="288" t="s">
        <v>437</v>
      </c>
    </row>
    <row r="12" spans="1:18" ht="18.75" customHeight="1">
      <c r="A12" t="s">
        <v>8</v>
      </c>
      <c r="B12">
        <v>27</v>
      </c>
      <c r="C12" s="10">
        <v>27000</v>
      </c>
      <c r="D12" s="83">
        <v>25029</v>
      </c>
      <c r="E12" s="218">
        <f t="shared" si="0"/>
        <v>0.92700000000000005</v>
      </c>
    </row>
    <row r="13" spans="1:18" ht="18.75" customHeight="1">
      <c r="A13" t="s">
        <v>9</v>
      </c>
      <c r="B13">
        <v>391</v>
      </c>
      <c r="C13" s="10">
        <v>391000</v>
      </c>
      <c r="D13" s="83">
        <v>416992</v>
      </c>
      <c r="E13" s="218">
        <f t="shared" si="0"/>
        <v>1.0664757033248082</v>
      </c>
      <c r="H13" s="280" t="s">
        <v>352</v>
      </c>
      <c r="I13" s="281" t="s">
        <v>425</v>
      </c>
    </row>
    <row r="14" spans="1:18" ht="18.75" customHeight="1">
      <c r="A14" t="s">
        <v>10</v>
      </c>
      <c r="B14">
        <v>273</v>
      </c>
      <c r="C14" s="10">
        <v>273000</v>
      </c>
      <c r="D14" s="83">
        <v>185351</v>
      </c>
      <c r="E14" s="218">
        <f t="shared" si="0"/>
        <v>0.67894139194139191</v>
      </c>
      <c r="H14" s="281" t="s">
        <v>353</v>
      </c>
      <c r="I14" s="281"/>
    </row>
    <row r="15" spans="1:18" ht="18.75" customHeight="1">
      <c r="A15" t="s">
        <v>11</v>
      </c>
      <c r="B15">
        <v>26</v>
      </c>
      <c r="C15" s="10">
        <v>26000</v>
      </c>
      <c r="D15" s="83">
        <v>18838</v>
      </c>
      <c r="E15" s="218">
        <f t="shared" si="0"/>
        <v>0.72453846153846158</v>
      </c>
      <c r="H15" s="280" t="s">
        <v>354</v>
      </c>
      <c r="I15" s="281" t="s">
        <v>355</v>
      </c>
    </row>
    <row r="16" spans="1:18" ht="18.75" customHeight="1">
      <c r="A16" t="s">
        <v>12</v>
      </c>
      <c r="B16">
        <v>44</v>
      </c>
      <c r="C16" s="10">
        <v>44000</v>
      </c>
      <c r="D16" s="83">
        <v>36891</v>
      </c>
      <c r="E16" s="218">
        <f t="shared" si="0"/>
        <v>0.83843181818181822</v>
      </c>
      <c r="H16" s="280" t="s">
        <v>356</v>
      </c>
      <c r="I16" s="281" t="s">
        <v>357</v>
      </c>
    </row>
    <row r="17" spans="1:21" ht="18.75" customHeight="1">
      <c r="A17" t="s">
        <v>13</v>
      </c>
      <c r="B17">
        <v>272</v>
      </c>
      <c r="C17" s="10">
        <v>272000</v>
      </c>
      <c r="D17" s="83">
        <v>300631</v>
      </c>
      <c r="E17" s="218">
        <f t="shared" si="0"/>
        <v>1.1052610294117646</v>
      </c>
      <c r="H17" s="280" t="s">
        <v>358</v>
      </c>
      <c r="I17" s="281" t="s">
        <v>359</v>
      </c>
    </row>
    <row r="18" spans="1:21" ht="18.75" customHeight="1">
      <c r="A18" t="s">
        <v>14</v>
      </c>
      <c r="B18">
        <v>137</v>
      </c>
      <c r="C18" s="10">
        <v>137000</v>
      </c>
      <c r="D18" s="83">
        <v>123971</v>
      </c>
      <c r="E18" s="218">
        <f t="shared" si="0"/>
        <v>0.90489781021897808</v>
      </c>
      <c r="H18" s="280" t="s">
        <v>360</v>
      </c>
      <c r="I18" s="281" t="s">
        <v>361</v>
      </c>
    </row>
    <row r="19" spans="1:21" ht="18.75" customHeight="1">
      <c r="A19" t="s">
        <v>15</v>
      </c>
      <c r="B19">
        <v>75</v>
      </c>
      <c r="C19" s="10">
        <v>75000</v>
      </c>
      <c r="D19" s="83">
        <v>64919</v>
      </c>
      <c r="E19" s="218">
        <f t="shared" si="0"/>
        <v>0.86558666666666662</v>
      </c>
      <c r="H19" s="280" t="s">
        <v>362</v>
      </c>
      <c r="I19" s="281" t="s">
        <v>363</v>
      </c>
    </row>
    <row r="20" spans="1:21" ht="18.75" customHeight="1">
      <c r="A20" t="s">
        <v>16</v>
      </c>
      <c r="B20">
        <v>69</v>
      </c>
      <c r="C20" s="10">
        <v>69000</v>
      </c>
      <c r="D20" s="83">
        <v>59365</v>
      </c>
      <c r="E20" s="218">
        <f t="shared" si="0"/>
        <v>0.86036231884057968</v>
      </c>
      <c r="H20" s="280" t="s">
        <v>371</v>
      </c>
      <c r="I20" s="281" t="s">
        <v>372</v>
      </c>
    </row>
    <row r="21" spans="1:21" ht="18.75" customHeight="1">
      <c r="A21" t="s">
        <v>17</v>
      </c>
      <c r="B21">
        <v>103</v>
      </c>
      <c r="C21" s="10">
        <v>103000</v>
      </c>
      <c r="D21" s="83">
        <v>102955</v>
      </c>
      <c r="E21" s="218">
        <f t="shared" si="0"/>
        <v>0.99956310679611649</v>
      </c>
      <c r="H21" s="279"/>
    </row>
    <row r="22" spans="1:21" ht="18.75" customHeight="1">
      <c r="A22" t="s">
        <v>18</v>
      </c>
      <c r="B22">
        <v>103</v>
      </c>
      <c r="C22" s="10">
        <v>103000</v>
      </c>
      <c r="D22" s="83">
        <v>92778</v>
      </c>
      <c r="E22" s="218">
        <f t="shared" si="0"/>
        <v>0.90075728155339807</v>
      </c>
      <c r="H22" s="279" t="s">
        <v>400</v>
      </c>
    </row>
    <row r="23" spans="1:21" ht="18.75" customHeight="1" thickBot="1">
      <c r="A23" t="s">
        <v>19</v>
      </c>
      <c r="B23">
        <v>33</v>
      </c>
      <c r="C23" s="10">
        <v>33000</v>
      </c>
      <c r="D23" s="83">
        <v>22643</v>
      </c>
      <c r="E23" s="218">
        <f t="shared" si="0"/>
        <v>0.68615151515151518</v>
      </c>
      <c r="H23" s="279" t="s">
        <v>71</v>
      </c>
      <c r="I23" s="293" t="s">
        <v>321</v>
      </c>
      <c r="J23" s="293" t="s">
        <v>322</v>
      </c>
      <c r="K23" s="293" t="s">
        <v>323</v>
      </c>
      <c r="L23" s="293" t="s">
        <v>324</v>
      </c>
      <c r="M23" s="293" t="s">
        <v>312</v>
      </c>
      <c r="N23" s="293" t="s">
        <v>325</v>
      </c>
      <c r="O23" s="296" t="s">
        <v>326</v>
      </c>
      <c r="P23" s="296">
        <v>1000</v>
      </c>
      <c r="Q23" s="293" t="s">
        <v>327</v>
      </c>
      <c r="R23" s="293" t="s">
        <v>328</v>
      </c>
      <c r="S23" s="293" t="s">
        <v>329</v>
      </c>
      <c r="T23" s="293" t="s">
        <v>330</v>
      </c>
      <c r="U23" s="293" t="s">
        <v>331</v>
      </c>
    </row>
    <row r="24" spans="1:21" ht="18.75" customHeight="1" thickBot="1">
      <c r="A24" t="s">
        <v>20</v>
      </c>
      <c r="B24">
        <v>137</v>
      </c>
      <c r="C24" s="10">
        <v>137000</v>
      </c>
      <c r="D24" s="83">
        <v>110419</v>
      </c>
      <c r="E24" s="218">
        <f t="shared" si="0"/>
        <v>0.80597810218978105</v>
      </c>
      <c r="H24" s="292">
        <v>2021</v>
      </c>
      <c r="I24" s="294">
        <v>7204</v>
      </c>
      <c r="J24" s="294">
        <v>7752</v>
      </c>
      <c r="K24" s="294">
        <v>8470</v>
      </c>
      <c r="L24" s="294">
        <v>9356</v>
      </c>
      <c r="M24" s="294">
        <v>9905</v>
      </c>
      <c r="N24" s="294">
        <v>10298</v>
      </c>
      <c r="O24" s="294">
        <v>11049</v>
      </c>
      <c r="P24" s="297">
        <f>O24*P$23</f>
        <v>11049000</v>
      </c>
      <c r="Q24" s="294">
        <v>10956</v>
      </c>
      <c r="R24" s="294">
        <v>10879</v>
      </c>
      <c r="S24" s="294">
        <v>11341</v>
      </c>
      <c r="T24" s="294">
        <v>11119</v>
      </c>
      <c r="U24" s="295">
        <v>11417</v>
      </c>
    </row>
    <row r="25" spans="1:21" ht="18.75" customHeight="1" thickBot="1">
      <c r="A25" t="s">
        <v>21</v>
      </c>
      <c r="B25">
        <v>169</v>
      </c>
      <c r="C25" s="10">
        <v>169000</v>
      </c>
      <c r="D25" s="83">
        <v>190930</v>
      </c>
      <c r="E25" s="218">
        <f t="shared" si="0"/>
        <v>1.1297633136094674</v>
      </c>
      <c r="H25" s="284">
        <v>2022</v>
      </c>
      <c r="I25" s="282">
        <v>11238</v>
      </c>
      <c r="J25" s="282">
        <v>11661</v>
      </c>
      <c r="K25" s="282">
        <v>12134</v>
      </c>
      <c r="L25" s="282">
        <v>11881</v>
      </c>
      <c r="M25" s="282">
        <v>11483</v>
      </c>
      <c r="N25" s="282">
        <v>11256</v>
      </c>
      <c r="O25" s="282">
        <v>11610</v>
      </c>
      <c r="P25" s="297">
        <f t="shared" ref="P25:P28" si="1">O25*P$23</f>
        <v>11610000</v>
      </c>
      <c r="Q25" s="282">
        <v>10148</v>
      </c>
      <c r="R25" s="282">
        <v>10812</v>
      </c>
      <c r="S25" s="282">
        <v>10488</v>
      </c>
      <c r="T25" s="282">
        <v>10619</v>
      </c>
      <c r="U25" s="285">
        <v>10876</v>
      </c>
    </row>
    <row r="26" spans="1:21" ht="18.75" customHeight="1" thickBot="1">
      <c r="A26" t="s">
        <v>22</v>
      </c>
      <c r="B26">
        <v>253</v>
      </c>
      <c r="C26" s="10">
        <v>253000</v>
      </c>
      <c r="D26" s="83">
        <v>270340</v>
      </c>
      <c r="E26" s="218">
        <f t="shared" si="0"/>
        <v>1.0685375494071145</v>
      </c>
      <c r="H26" s="286">
        <v>2023</v>
      </c>
      <c r="I26" s="283">
        <v>10393</v>
      </c>
      <c r="J26" s="283">
        <v>9846</v>
      </c>
      <c r="K26" s="283">
        <v>9572</v>
      </c>
      <c r="L26" s="283">
        <v>9992</v>
      </c>
      <c r="M26" s="283">
        <v>9310</v>
      </c>
      <c r="N26" s="283">
        <v>9191</v>
      </c>
      <c r="O26" s="283">
        <v>8606</v>
      </c>
      <c r="P26" s="297">
        <f t="shared" si="1"/>
        <v>8606000</v>
      </c>
      <c r="Q26" s="283">
        <v>9287</v>
      </c>
      <c r="R26" s="283">
        <v>9279</v>
      </c>
      <c r="S26" s="283">
        <v>8550</v>
      </c>
      <c r="T26" s="283">
        <v>8663</v>
      </c>
      <c r="U26" s="287">
        <v>8585</v>
      </c>
    </row>
    <row r="27" spans="1:21" ht="18.75" customHeight="1" thickBot="1">
      <c r="A27" s="5" t="s">
        <v>23</v>
      </c>
      <c r="B27" s="5">
        <v>167</v>
      </c>
      <c r="C27" s="6">
        <v>167000</v>
      </c>
      <c r="D27" s="226">
        <v>109027</v>
      </c>
      <c r="E27" s="212">
        <f t="shared" si="0"/>
        <v>0.65285628742514967</v>
      </c>
      <c r="H27" s="284">
        <v>2024</v>
      </c>
      <c r="I27" s="282">
        <v>8468</v>
      </c>
      <c r="J27" s="282">
        <v>8445</v>
      </c>
      <c r="K27" s="282">
        <v>8093</v>
      </c>
      <c r="L27" s="282">
        <v>7619</v>
      </c>
      <c r="M27" s="282">
        <v>7901</v>
      </c>
      <c r="N27" s="282">
        <v>7412</v>
      </c>
      <c r="O27" s="282">
        <v>7504</v>
      </c>
      <c r="P27" s="297">
        <f t="shared" si="1"/>
        <v>7504000</v>
      </c>
      <c r="Q27" s="282">
        <v>7649</v>
      </c>
      <c r="R27" s="282">
        <v>7103</v>
      </c>
      <c r="S27" s="282">
        <v>7615</v>
      </c>
      <c r="T27" s="282">
        <v>8031</v>
      </c>
      <c r="U27" s="285">
        <v>7508</v>
      </c>
    </row>
    <row r="28" spans="1:21" ht="18.75" customHeight="1" thickBot="1">
      <c r="A28" t="s">
        <v>24</v>
      </c>
      <c r="B28">
        <v>58</v>
      </c>
      <c r="C28" s="10">
        <v>58000</v>
      </c>
      <c r="D28" s="83">
        <v>50910</v>
      </c>
      <c r="E28" s="218">
        <f t="shared" si="0"/>
        <v>0.87775862068965516</v>
      </c>
      <c r="H28" s="286">
        <v>2025</v>
      </c>
      <c r="I28" s="283">
        <v>7762</v>
      </c>
      <c r="J28" s="283">
        <v>7480</v>
      </c>
      <c r="K28" s="283">
        <v>7200</v>
      </c>
      <c r="L28" s="283">
        <v>7395</v>
      </c>
      <c r="M28" s="283">
        <v>7712</v>
      </c>
      <c r="N28" s="283">
        <v>7357</v>
      </c>
      <c r="O28" s="283">
        <v>7208</v>
      </c>
      <c r="P28" s="297">
        <f t="shared" si="1"/>
        <v>7208000</v>
      </c>
      <c r="Q28" s="283">
        <v>7227</v>
      </c>
      <c r="R28" s="283"/>
      <c r="S28" s="283"/>
      <c r="T28" s="283"/>
      <c r="U28" s="287"/>
    </row>
    <row r="29" spans="1:21" ht="18.75" customHeight="1">
      <c r="A29" t="s">
        <v>25</v>
      </c>
      <c r="B29">
        <v>145</v>
      </c>
      <c r="C29" s="10">
        <v>145000</v>
      </c>
      <c r="D29" s="83">
        <v>129779</v>
      </c>
      <c r="E29" s="218">
        <f t="shared" si="0"/>
        <v>0.8950275862068966</v>
      </c>
      <c r="H29" s="289" t="s">
        <v>401</v>
      </c>
      <c r="I29" s="290"/>
      <c r="J29" s="290"/>
      <c r="K29" s="290"/>
      <c r="L29" s="290"/>
      <c r="M29" s="290"/>
      <c r="N29" s="290"/>
      <c r="O29" s="290"/>
      <c r="P29" s="290"/>
      <c r="Q29" s="290"/>
      <c r="R29" s="290"/>
      <c r="S29" s="290"/>
      <c r="T29" s="291"/>
    </row>
    <row r="30" spans="1:21" ht="18.75" customHeight="1">
      <c r="A30" t="s">
        <v>26</v>
      </c>
      <c r="B30">
        <v>27</v>
      </c>
      <c r="C30" s="10">
        <v>27000</v>
      </c>
      <c r="D30" s="83">
        <v>16200</v>
      </c>
      <c r="E30" s="218">
        <f t="shared" si="0"/>
        <v>0.6</v>
      </c>
      <c r="H30" s="335"/>
      <c r="I30" s="335"/>
      <c r="J30" s="335"/>
      <c r="K30" s="335"/>
      <c r="L30" s="335"/>
      <c r="M30" s="335"/>
      <c r="N30" s="335"/>
      <c r="O30" s="335"/>
      <c r="P30" s="335"/>
      <c r="Q30" s="335"/>
      <c r="R30" s="335"/>
      <c r="S30" s="335"/>
      <c r="T30" s="335"/>
    </row>
    <row r="31" spans="1:21" ht="18.75" customHeight="1">
      <c r="A31" t="s">
        <v>27</v>
      </c>
      <c r="B31">
        <v>46</v>
      </c>
      <c r="C31" s="10">
        <v>46000</v>
      </c>
      <c r="D31" s="83">
        <v>32377</v>
      </c>
      <c r="E31" s="218">
        <f t="shared" si="0"/>
        <v>0.70384782608695651</v>
      </c>
      <c r="H31" s="88"/>
      <c r="J31" s="8"/>
    </row>
    <row r="32" spans="1:21" ht="18.75" customHeight="1">
      <c r="A32" t="s">
        <v>28</v>
      </c>
      <c r="B32">
        <v>67</v>
      </c>
      <c r="C32" s="10">
        <v>67000</v>
      </c>
      <c r="D32" s="83">
        <v>89956</v>
      </c>
      <c r="E32" s="218">
        <f t="shared" si="0"/>
        <v>1.3426268656716418</v>
      </c>
      <c r="H32" s="88"/>
      <c r="J32" s="8"/>
    </row>
    <row r="33" spans="1:23" ht="18.75" customHeight="1">
      <c r="A33" t="s">
        <v>29</v>
      </c>
      <c r="B33">
        <v>34</v>
      </c>
      <c r="C33" s="10">
        <v>34000</v>
      </c>
      <c r="D33" s="83">
        <v>23852</v>
      </c>
      <c r="E33" s="218">
        <f t="shared" si="0"/>
        <v>0.70152941176470585</v>
      </c>
      <c r="H33" s="57" t="s">
        <v>123</v>
      </c>
      <c r="I33" s="57" t="s">
        <v>124</v>
      </c>
      <c r="J33" s="300" t="s">
        <v>300</v>
      </c>
      <c r="K33" s="57" t="s">
        <v>301</v>
      </c>
      <c r="L33" s="57" t="s">
        <v>302</v>
      </c>
      <c r="M33" s="57" t="s">
        <v>303</v>
      </c>
      <c r="N33" s="301" t="s">
        <v>304</v>
      </c>
      <c r="O33" s="57" t="s">
        <v>305</v>
      </c>
    </row>
    <row r="34" spans="1:23" ht="18.75" customHeight="1">
      <c r="A34" t="s">
        <v>30</v>
      </c>
      <c r="B34">
        <v>226</v>
      </c>
      <c r="C34" s="10">
        <v>226000</v>
      </c>
      <c r="D34" s="83">
        <v>241693</v>
      </c>
      <c r="E34" s="218">
        <f t="shared" si="0"/>
        <v>1.0694380530973451</v>
      </c>
      <c r="H34">
        <v>2021</v>
      </c>
      <c r="I34">
        <v>7</v>
      </c>
      <c r="J34">
        <v>161504000</v>
      </c>
      <c r="K34">
        <v>61.8</v>
      </c>
      <c r="L34">
        <v>152773000</v>
      </c>
      <c r="M34">
        <v>58.4</v>
      </c>
      <c r="N34" s="10">
        <v>8731000</v>
      </c>
      <c r="O34">
        <v>5.4</v>
      </c>
    </row>
    <row r="35" spans="1:23" ht="18.75" customHeight="1">
      <c r="A35" t="s">
        <v>31</v>
      </c>
      <c r="B35">
        <v>49</v>
      </c>
      <c r="C35" s="10">
        <v>49000</v>
      </c>
      <c r="D35" s="83">
        <v>41287</v>
      </c>
      <c r="E35" s="218">
        <f t="shared" si="0"/>
        <v>0.84259183673469384</v>
      </c>
      <c r="H35">
        <v>2022</v>
      </c>
      <c r="I35">
        <v>7</v>
      </c>
      <c r="J35">
        <v>164026000</v>
      </c>
      <c r="K35">
        <v>62.1</v>
      </c>
      <c r="L35">
        <v>158258000</v>
      </c>
      <c r="M35">
        <v>59.9</v>
      </c>
      <c r="N35" s="10">
        <v>5768000</v>
      </c>
      <c r="O35">
        <v>3.5</v>
      </c>
    </row>
    <row r="36" spans="1:23" ht="18.75" customHeight="1">
      <c r="A36" t="s">
        <v>32</v>
      </c>
      <c r="B36">
        <v>426</v>
      </c>
      <c r="C36" s="10">
        <v>426000</v>
      </c>
      <c r="D36" s="83">
        <v>392353</v>
      </c>
      <c r="E36" s="218">
        <f t="shared" si="0"/>
        <v>0.92101643192488258</v>
      </c>
      <c r="H36">
        <v>2023</v>
      </c>
      <c r="I36">
        <v>7</v>
      </c>
      <c r="J36">
        <v>167103000</v>
      </c>
      <c r="K36">
        <v>62.6</v>
      </c>
      <c r="L36">
        <v>161183000</v>
      </c>
      <c r="M36">
        <v>60.4</v>
      </c>
      <c r="N36" s="10">
        <v>5920000</v>
      </c>
      <c r="O36">
        <v>3.5</v>
      </c>
    </row>
    <row r="37" spans="1:23" ht="18.75" customHeight="1">
      <c r="A37" t="s">
        <v>33</v>
      </c>
      <c r="B37">
        <v>257</v>
      </c>
      <c r="C37" s="10">
        <v>257000</v>
      </c>
      <c r="D37" s="83">
        <v>195057</v>
      </c>
      <c r="E37" s="218">
        <f t="shared" si="0"/>
        <v>0.75897665369649803</v>
      </c>
      <c r="H37">
        <v>2024</v>
      </c>
      <c r="I37">
        <v>7</v>
      </c>
      <c r="J37">
        <v>168315000</v>
      </c>
      <c r="K37">
        <v>62.7</v>
      </c>
      <c r="L37">
        <v>161219000</v>
      </c>
      <c r="M37">
        <v>60</v>
      </c>
      <c r="N37" s="10">
        <v>7097000</v>
      </c>
      <c r="O37">
        <v>4.2</v>
      </c>
    </row>
    <row r="38" spans="1:23" ht="18.75" customHeight="1">
      <c r="A38" t="s">
        <v>34</v>
      </c>
      <c r="B38">
        <v>23</v>
      </c>
      <c r="C38" s="10">
        <v>23000</v>
      </c>
      <c r="D38" s="83">
        <v>10693</v>
      </c>
      <c r="E38" s="218">
        <f t="shared" si="0"/>
        <v>0.46491304347826085</v>
      </c>
      <c r="H38">
        <v>2025</v>
      </c>
      <c r="I38">
        <v>7</v>
      </c>
      <c r="J38">
        <v>170342000</v>
      </c>
      <c r="K38">
        <v>62.2</v>
      </c>
      <c r="L38">
        <v>163106000</v>
      </c>
      <c r="M38">
        <v>59.6</v>
      </c>
      <c r="N38" s="87">
        <v>7236000</v>
      </c>
      <c r="O38">
        <v>4.2</v>
      </c>
    </row>
    <row r="39" spans="1:23" ht="18.75" customHeight="1">
      <c r="A39" t="s">
        <v>35</v>
      </c>
      <c r="B39">
        <v>253</v>
      </c>
      <c r="C39" s="10">
        <v>253000</v>
      </c>
      <c r="D39" s="83">
        <v>296499</v>
      </c>
      <c r="E39" s="218">
        <f t="shared" si="0"/>
        <v>1.1719328063241106</v>
      </c>
      <c r="N39" s="10"/>
    </row>
    <row r="40" spans="1:23" ht="18.75" customHeight="1">
      <c r="A40" t="s">
        <v>36</v>
      </c>
      <c r="B40">
        <v>104</v>
      </c>
      <c r="C40" s="10">
        <v>104000</v>
      </c>
      <c r="D40" s="83">
        <v>61780</v>
      </c>
      <c r="E40" s="218">
        <f t="shared" si="0"/>
        <v>0.59403846153846152</v>
      </c>
      <c r="H40" s="88"/>
      <c r="J40" s="8"/>
    </row>
    <row r="41" spans="1:23" ht="18.75" customHeight="1">
      <c r="A41" t="s">
        <v>37</v>
      </c>
      <c r="B41">
        <v>86</v>
      </c>
      <c r="C41" s="10">
        <v>86000</v>
      </c>
      <c r="D41" s="83">
        <v>109534</v>
      </c>
      <c r="E41" s="218">
        <f t="shared" si="0"/>
        <v>1.2736511627906977</v>
      </c>
      <c r="H41" s="88"/>
      <c r="J41" s="8"/>
      <c r="V41" s="25"/>
    </row>
    <row r="42" spans="1:23" ht="18.75" customHeight="1">
      <c r="A42" t="s">
        <v>38</v>
      </c>
      <c r="B42">
        <v>261</v>
      </c>
      <c r="C42" s="10">
        <v>261000</v>
      </c>
      <c r="D42" s="83">
        <v>262618</v>
      </c>
      <c r="E42" s="218">
        <f t="shared" si="0"/>
        <v>1.0061992337164751</v>
      </c>
      <c r="H42" s="88"/>
      <c r="J42" s="8"/>
      <c r="V42" s="25"/>
      <c r="W42" s="85"/>
    </row>
    <row r="43" spans="1:23" ht="18.75" customHeight="1">
      <c r="A43" t="s">
        <v>39</v>
      </c>
      <c r="B43">
        <v>26</v>
      </c>
      <c r="C43" s="10">
        <v>26000</v>
      </c>
      <c r="D43" s="83">
        <v>28097</v>
      </c>
      <c r="E43" s="218">
        <f t="shared" si="0"/>
        <v>1.0806538461538462</v>
      </c>
      <c r="I43" t="s">
        <v>377</v>
      </c>
      <c r="J43" t="s">
        <v>304</v>
      </c>
      <c r="K43" t="s">
        <v>386</v>
      </c>
      <c r="V43" s="25"/>
      <c r="W43" s="85"/>
    </row>
    <row r="44" spans="1:23" ht="18.75" customHeight="1">
      <c r="A44" t="s">
        <v>40</v>
      </c>
      <c r="B44">
        <v>123</v>
      </c>
      <c r="C44" s="10">
        <v>123000</v>
      </c>
      <c r="D44" s="83">
        <v>107747</v>
      </c>
      <c r="E44" s="218">
        <f t="shared" si="0"/>
        <v>0.87599186991869915</v>
      </c>
      <c r="H44">
        <v>2021</v>
      </c>
      <c r="I44" s="10">
        <v>11049000</v>
      </c>
      <c r="J44" s="10">
        <v>8731000</v>
      </c>
      <c r="K44" s="218">
        <f>J44/I44</f>
        <v>0.79020725857543672</v>
      </c>
      <c r="W44" s="85"/>
    </row>
    <row r="45" spans="1:23" ht="18.75" customHeight="1">
      <c r="A45" t="s">
        <v>41</v>
      </c>
      <c r="B45">
        <v>22</v>
      </c>
      <c r="C45" s="10">
        <v>22000</v>
      </c>
      <c r="D45" s="83">
        <v>9148</v>
      </c>
      <c r="E45" s="218">
        <f t="shared" si="0"/>
        <v>0.41581818181818181</v>
      </c>
      <c r="H45">
        <v>2022</v>
      </c>
      <c r="I45" s="10">
        <v>11610000</v>
      </c>
      <c r="J45" s="10">
        <v>5768000</v>
      </c>
      <c r="K45" s="218">
        <f t="shared" ref="K45:K48" si="2">J45/I45</f>
        <v>0.49681309216192937</v>
      </c>
      <c r="V45" s="84"/>
      <c r="W45" s="85"/>
    </row>
    <row r="46" spans="1:23" ht="18.75" customHeight="1">
      <c r="A46" t="s">
        <v>42</v>
      </c>
      <c r="B46">
        <v>145</v>
      </c>
      <c r="C46" s="10">
        <v>145000</v>
      </c>
      <c r="D46" s="83">
        <v>123862</v>
      </c>
      <c r="E46" s="218">
        <f t="shared" si="0"/>
        <v>0.85422068965517239</v>
      </c>
      <c r="H46">
        <v>2023</v>
      </c>
      <c r="I46" s="10">
        <v>8606000</v>
      </c>
      <c r="J46" s="10">
        <v>5920000</v>
      </c>
      <c r="K46" s="218">
        <f t="shared" si="2"/>
        <v>0.687892168254706</v>
      </c>
      <c r="V46" s="84"/>
      <c r="W46" s="85"/>
    </row>
    <row r="47" spans="1:23" ht="18.75" customHeight="1">
      <c r="A47" t="s">
        <v>43</v>
      </c>
      <c r="B47">
        <v>554</v>
      </c>
      <c r="C47" s="10">
        <v>554000</v>
      </c>
      <c r="D47" s="83">
        <v>635090</v>
      </c>
      <c r="E47" s="218">
        <f t="shared" si="0"/>
        <v>1.1463718411552346</v>
      </c>
      <c r="H47">
        <v>2024</v>
      </c>
      <c r="I47" s="10">
        <v>7504000</v>
      </c>
      <c r="J47" s="10">
        <v>7097000</v>
      </c>
      <c r="K47" s="218">
        <f t="shared" si="2"/>
        <v>0.94576226012793174</v>
      </c>
      <c r="V47" s="84"/>
    </row>
    <row r="48" spans="1:23" ht="18.75" customHeight="1">
      <c r="A48" t="s">
        <v>44</v>
      </c>
      <c r="B48">
        <v>78</v>
      </c>
      <c r="C48" s="10">
        <v>78000</v>
      </c>
      <c r="D48" s="83">
        <v>60515</v>
      </c>
      <c r="E48" s="218">
        <f t="shared" si="0"/>
        <v>0.77583333333333337</v>
      </c>
      <c r="H48">
        <v>2025</v>
      </c>
      <c r="I48" s="10">
        <v>7208000</v>
      </c>
      <c r="J48" s="10">
        <v>7236000</v>
      </c>
      <c r="K48" s="212">
        <f t="shared" si="2"/>
        <v>1.0038845726970034</v>
      </c>
      <c r="V48" s="84"/>
    </row>
    <row r="49" spans="1:31" ht="21" customHeight="1">
      <c r="A49" t="s">
        <v>45</v>
      </c>
      <c r="B49">
        <v>15</v>
      </c>
      <c r="C49" s="10">
        <v>15000</v>
      </c>
      <c r="D49" s="83">
        <v>9028</v>
      </c>
      <c r="E49" s="218">
        <f t="shared" si="0"/>
        <v>0.60186666666666666</v>
      </c>
      <c r="H49" s="88"/>
      <c r="J49" s="8"/>
      <c r="V49" s="96"/>
    </row>
    <row r="50" spans="1:31" ht="17.100000000000001" customHeight="1">
      <c r="A50" t="s">
        <v>46</v>
      </c>
      <c r="B50">
        <v>220</v>
      </c>
      <c r="C50" s="10">
        <v>220000</v>
      </c>
      <c r="D50" s="83">
        <v>162713</v>
      </c>
      <c r="E50" s="218">
        <f t="shared" si="0"/>
        <v>0.73960454545454546</v>
      </c>
      <c r="H50" s="88"/>
      <c r="J50" s="8"/>
      <c r="V50" s="96"/>
      <c r="W50" s="85"/>
    </row>
    <row r="51" spans="1:31" ht="15.95" customHeight="1">
      <c r="A51" t="s">
        <v>47</v>
      </c>
      <c r="B51">
        <v>146</v>
      </c>
      <c r="C51" s="10">
        <v>146000</v>
      </c>
      <c r="D51" s="83">
        <v>180851</v>
      </c>
      <c r="E51" s="218">
        <f t="shared" si="0"/>
        <v>1.2387054794520549</v>
      </c>
      <c r="H51" s="57" t="s">
        <v>437</v>
      </c>
      <c r="I51" s="25"/>
      <c r="J51" s="244"/>
      <c r="K51" s="25"/>
      <c r="L51" s="25"/>
      <c r="M51" s="25"/>
      <c r="N51" s="25"/>
      <c r="O51" s="25"/>
      <c r="P51" s="25"/>
      <c r="Q51" s="25"/>
      <c r="R51" s="25"/>
      <c r="S51" s="25"/>
      <c r="T51" s="25"/>
      <c r="V51" s="96"/>
      <c r="W51" s="85"/>
      <c r="AB51" s="85"/>
    </row>
    <row r="52" spans="1:31" ht="15" customHeight="1">
      <c r="A52" t="s">
        <v>48</v>
      </c>
      <c r="B52">
        <v>40</v>
      </c>
      <c r="C52" s="10">
        <v>40000</v>
      </c>
      <c r="D52" s="83">
        <v>29019</v>
      </c>
      <c r="E52" s="218">
        <f t="shared" si="0"/>
        <v>0.72547499999999998</v>
      </c>
      <c r="H52" s="57"/>
      <c r="I52" s="25"/>
      <c r="J52" s="244"/>
      <c r="K52" s="25"/>
      <c r="L52" s="25"/>
      <c r="M52" s="25"/>
      <c r="N52" s="25"/>
      <c r="O52" s="25"/>
      <c r="P52" s="25"/>
      <c r="Q52" s="25"/>
      <c r="R52" s="25"/>
      <c r="S52" s="25"/>
      <c r="T52" s="25"/>
      <c r="V52" s="96"/>
      <c r="W52" s="85"/>
      <c r="AB52" s="85"/>
      <c r="AC52" s="85"/>
      <c r="AD52" s="85"/>
      <c r="AE52" s="85"/>
    </row>
    <row r="53" spans="1:31" ht="15.95" customHeight="1">
      <c r="A53" t="s">
        <v>49</v>
      </c>
      <c r="B53">
        <v>140</v>
      </c>
      <c r="C53" s="10">
        <v>140000</v>
      </c>
      <c r="D53" s="83">
        <v>98645</v>
      </c>
      <c r="E53" s="218">
        <f t="shared" si="0"/>
        <v>0.70460714285714288</v>
      </c>
      <c r="H53" s="57" t="s">
        <v>352</v>
      </c>
      <c r="I53" s="25" t="s">
        <v>373</v>
      </c>
      <c r="J53" s="244"/>
      <c r="K53" s="25"/>
      <c r="L53" s="25"/>
      <c r="M53" s="25"/>
      <c r="N53" s="25"/>
      <c r="O53" s="25"/>
      <c r="P53" s="25"/>
      <c r="Q53" s="25"/>
      <c r="R53" s="25"/>
      <c r="S53" s="25"/>
      <c r="T53" s="25"/>
      <c r="V53" s="96"/>
      <c r="W53" s="25"/>
      <c r="AB53" s="85"/>
      <c r="AC53" s="85"/>
      <c r="AD53" s="85"/>
    </row>
    <row r="54" spans="1:31" ht="18.95" customHeight="1">
      <c r="A54" t="s">
        <v>50</v>
      </c>
      <c r="B54">
        <v>15</v>
      </c>
      <c r="C54" s="10">
        <v>15000</v>
      </c>
      <c r="D54" s="83">
        <v>9548</v>
      </c>
      <c r="E54" s="218">
        <f t="shared" si="0"/>
        <v>0.63653333333333328</v>
      </c>
      <c r="H54" s="57" t="s">
        <v>353</v>
      </c>
      <c r="I54" s="25"/>
      <c r="J54" s="244"/>
      <c r="K54" s="25"/>
      <c r="L54" s="25"/>
      <c r="M54" s="25"/>
      <c r="N54" s="25"/>
      <c r="O54" s="25"/>
      <c r="P54" s="25"/>
      <c r="Q54" s="25"/>
      <c r="R54" s="25"/>
      <c r="S54" s="25"/>
      <c r="T54" s="25"/>
      <c r="V54" s="96"/>
      <c r="W54" s="25"/>
      <c r="AA54" s="85"/>
      <c r="AB54" s="85"/>
      <c r="AC54" s="85"/>
    </row>
    <row r="55" spans="1:31">
      <c r="C55" s="10"/>
      <c r="H55" s="57" t="s">
        <v>354</v>
      </c>
      <c r="I55" s="25" t="s">
        <v>355</v>
      </c>
      <c r="J55" s="244"/>
      <c r="K55" s="25"/>
      <c r="L55" s="25"/>
      <c r="M55" s="25"/>
      <c r="N55" s="25"/>
      <c r="O55" s="25"/>
      <c r="P55" s="25"/>
      <c r="Q55" s="25"/>
      <c r="R55" s="25"/>
      <c r="S55" s="25"/>
      <c r="T55" s="25"/>
      <c r="V55" s="96"/>
      <c r="W55" s="25"/>
      <c r="AA55" s="85"/>
      <c r="AB55" s="85"/>
      <c r="AC55" s="85"/>
    </row>
    <row r="56" spans="1:31">
      <c r="C56" s="10"/>
      <c r="H56" s="57" t="s">
        <v>356</v>
      </c>
      <c r="I56" s="25" t="s">
        <v>23</v>
      </c>
      <c r="J56" s="244"/>
      <c r="K56" s="25"/>
      <c r="L56" s="25"/>
      <c r="M56" s="25"/>
      <c r="N56" s="25"/>
      <c r="O56" s="25"/>
      <c r="P56" s="25"/>
      <c r="Q56" s="25"/>
      <c r="R56" s="25"/>
      <c r="S56" s="25"/>
      <c r="T56" s="25"/>
      <c r="V56" s="96"/>
      <c r="W56" s="25"/>
      <c r="AA56" s="85"/>
      <c r="AB56" s="85"/>
      <c r="AC56" s="85"/>
    </row>
    <row r="57" spans="1:31">
      <c r="H57" s="57" t="s">
        <v>358</v>
      </c>
      <c r="I57" s="25" t="s">
        <v>359</v>
      </c>
      <c r="J57" s="244"/>
      <c r="K57" s="25"/>
      <c r="L57" s="25"/>
      <c r="M57" s="25"/>
      <c r="N57" s="25"/>
      <c r="O57" s="25"/>
      <c r="P57" s="25"/>
      <c r="Q57" s="25"/>
      <c r="R57" s="25"/>
      <c r="S57" s="25"/>
      <c r="T57" s="25"/>
      <c r="V57" s="96"/>
      <c r="W57" s="25"/>
      <c r="AA57" s="85"/>
      <c r="AB57" s="85"/>
      <c r="AC57" s="85"/>
    </row>
    <row r="58" spans="1:31">
      <c r="H58" s="57" t="s">
        <v>360</v>
      </c>
      <c r="I58" s="25" t="s">
        <v>361</v>
      </c>
      <c r="J58" s="244"/>
      <c r="K58" s="25"/>
      <c r="L58" s="25"/>
      <c r="M58" s="25"/>
      <c r="N58" s="25"/>
      <c r="O58" s="25"/>
      <c r="P58" s="25"/>
      <c r="Q58" s="25"/>
      <c r="R58" s="25"/>
      <c r="S58" s="25"/>
      <c r="T58" s="25"/>
      <c r="V58" s="96"/>
      <c r="W58" s="25"/>
      <c r="AA58" s="85"/>
      <c r="AB58" s="85"/>
      <c r="AC58" s="85"/>
    </row>
    <row r="59" spans="1:31">
      <c r="H59" s="57" t="s">
        <v>362</v>
      </c>
      <c r="I59" s="25" t="s">
        <v>363</v>
      </c>
      <c r="J59" s="244"/>
      <c r="K59" s="25"/>
      <c r="L59" s="25"/>
      <c r="M59" s="25"/>
      <c r="N59" s="25"/>
      <c r="O59" s="25"/>
      <c r="P59" s="25"/>
      <c r="Q59" s="25"/>
      <c r="R59" s="25"/>
      <c r="S59" s="25"/>
      <c r="T59" s="25"/>
      <c r="V59" s="96"/>
      <c r="W59" s="85"/>
    </row>
    <row r="60" spans="1:31">
      <c r="H60" s="57" t="s">
        <v>371</v>
      </c>
      <c r="I60" s="25" t="s">
        <v>372</v>
      </c>
      <c r="J60" s="244"/>
      <c r="K60" s="25"/>
      <c r="L60" s="25"/>
      <c r="M60" s="25"/>
      <c r="N60" s="25"/>
      <c r="O60" s="25"/>
      <c r="P60" s="25"/>
      <c r="Q60" s="25"/>
      <c r="R60" s="25"/>
      <c r="S60" s="25"/>
      <c r="T60" s="25"/>
      <c r="V60" s="96"/>
      <c r="W60" s="85"/>
    </row>
    <row r="61" spans="1:31">
      <c r="H61" s="57"/>
      <c r="I61" s="25"/>
      <c r="J61" s="244"/>
      <c r="K61" s="25"/>
      <c r="L61" s="25"/>
      <c r="M61" s="25"/>
      <c r="N61" s="25"/>
      <c r="O61" s="25"/>
      <c r="P61" s="25"/>
      <c r="Q61" s="25"/>
      <c r="R61" s="25"/>
      <c r="S61" s="25"/>
      <c r="T61" s="25"/>
      <c r="V61" s="96"/>
      <c r="W61" s="85"/>
      <c r="X61" s="85"/>
    </row>
    <row r="62" spans="1:31">
      <c r="H62" s="57" t="s">
        <v>400</v>
      </c>
      <c r="I62" s="25"/>
      <c r="J62" s="244"/>
      <c r="K62" s="25"/>
      <c r="L62" s="25"/>
      <c r="M62" s="25"/>
      <c r="N62" s="25"/>
      <c r="O62" s="25"/>
      <c r="P62" s="25"/>
      <c r="Q62" s="25"/>
      <c r="R62" s="25"/>
      <c r="S62" s="25"/>
      <c r="T62" s="25"/>
      <c r="V62" s="96"/>
      <c r="W62" s="85"/>
      <c r="X62" s="85"/>
    </row>
    <row r="63" spans="1:31">
      <c r="H63" s="57" t="s">
        <v>71</v>
      </c>
      <c r="I63" s="25" t="s">
        <v>321</v>
      </c>
      <c r="J63" s="244" t="s">
        <v>322</v>
      </c>
      <c r="K63" s="25" t="s">
        <v>323</v>
      </c>
      <c r="L63" s="25" t="s">
        <v>324</v>
      </c>
      <c r="M63" s="25" t="s">
        <v>312</v>
      </c>
      <c r="N63" s="25" t="s">
        <v>325</v>
      </c>
      <c r="O63" s="245" t="s">
        <v>326</v>
      </c>
      <c r="P63" s="245">
        <v>1000</v>
      </c>
      <c r="Q63" s="25" t="s">
        <v>327</v>
      </c>
      <c r="R63" s="25" t="s">
        <v>328</v>
      </c>
      <c r="S63" s="25" t="s">
        <v>329</v>
      </c>
      <c r="T63" s="25" t="s">
        <v>330</v>
      </c>
      <c r="U63" s="25" t="s">
        <v>331</v>
      </c>
      <c r="W63" s="96"/>
      <c r="X63" s="85"/>
      <c r="Y63" s="85"/>
    </row>
    <row r="64" spans="1:31">
      <c r="H64" s="57">
        <v>2021</v>
      </c>
      <c r="I64" s="25">
        <v>120</v>
      </c>
      <c r="J64" s="244">
        <v>131</v>
      </c>
      <c r="K64" s="25">
        <v>128</v>
      </c>
      <c r="L64" s="25">
        <v>176</v>
      </c>
      <c r="M64" s="25">
        <v>183</v>
      </c>
      <c r="N64" s="25">
        <v>183</v>
      </c>
      <c r="O64" s="25">
        <v>192</v>
      </c>
      <c r="P64" s="175">
        <f>O64*P$63</f>
        <v>192000</v>
      </c>
      <c r="Q64" s="25">
        <v>181</v>
      </c>
      <c r="R64" s="25">
        <v>196</v>
      </c>
      <c r="S64" s="25">
        <v>222</v>
      </c>
      <c r="T64" s="25">
        <v>200</v>
      </c>
      <c r="U64" s="25">
        <v>232</v>
      </c>
      <c r="W64" s="96"/>
      <c r="X64" s="85"/>
      <c r="Y64" s="85"/>
    </row>
    <row r="65" spans="8:25">
      <c r="H65" s="57">
        <v>2022</v>
      </c>
      <c r="I65" s="25">
        <v>226</v>
      </c>
      <c r="J65" s="244">
        <v>229</v>
      </c>
      <c r="K65" s="25">
        <v>241</v>
      </c>
      <c r="L65" s="25">
        <v>258</v>
      </c>
      <c r="M65" s="25">
        <v>228</v>
      </c>
      <c r="N65" s="25">
        <v>211</v>
      </c>
      <c r="O65" s="25">
        <v>235</v>
      </c>
      <c r="P65" s="175">
        <f t="shared" ref="P65:P68" si="3">O65*P$63</f>
        <v>235000</v>
      </c>
      <c r="Q65" s="25">
        <v>207</v>
      </c>
      <c r="R65" s="25">
        <v>216</v>
      </c>
      <c r="S65" s="25">
        <v>194</v>
      </c>
      <c r="T65" s="25">
        <v>192</v>
      </c>
      <c r="U65" s="25">
        <v>218</v>
      </c>
      <c r="W65" s="96"/>
      <c r="X65" s="85"/>
      <c r="Y65" s="85"/>
    </row>
    <row r="66" spans="8:25">
      <c r="H66" s="57">
        <v>2023</v>
      </c>
      <c r="I66" s="25">
        <v>195</v>
      </c>
      <c r="J66" s="244">
        <v>188</v>
      </c>
      <c r="K66" s="25">
        <v>177</v>
      </c>
      <c r="L66" s="25">
        <v>194</v>
      </c>
      <c r="M66" s="25">
        <v>214</v>
      </c>
      <c r="N66" s="25">
        <v>192</v>
      </c>
      <c r="O66" s="25">
        <v>171</v>
      </c>
      <c r="P66" s="175">
        <f t="shared" si="3"/>
        <v>171000</v>
      </c>
      <c r="Q66" s="25">
        <v>187</v>
      </c>
      <c r="R66" s="25">
        <v>193</v>
      </c>
      <c r="S66" s="25">
        <v>201</v>
      </c>
      <c r="T66" s="25">
        <v>190</v>
      </c>
      <c r="U66" s="25">
        <v>184</v>
      </c>
      <c r="W66" s="96"/>
      <c r="X66" s="85"/>
      <c r="Y66" s="85"/>
    </row>
    <row r="67" spans="8:25">
      <c r="H67" s="57">
        <v>2024</v>
      </c>
      <c r="I67" s="25">
        <v>191</v>
      </c>
      <c r="J67" s="244">
        <v>152</v>
      </c>
      <c r="K67" s="25">
        <v>161</v>
      </c>
      <c r="L67" s="25">
        <v>151</v>
      </c>
      <c r="M67" s="25">
        <v>170</v>
      </c>
      <c r="N67" s="25">
        <v>182</v>
      </c>
      <c r="O67" s="25">
        <v>172</v>
      </c>
      <c r="P67" s="175">
        <f t="shared" si="3"/>
        <v>172000</v>
      </c>
      <c r="Q67" s="25">
        <v>178</v>
      </c>
      <c r="R67" s="25">
        <v>170</v>
      </c>
      <c r="S67" s="25">
        <v>168</v>
      </c>
      <c r="T67" s="25">
        <v>164</v>
      </c>
      <c r="U67" s="25">
        <v>164</v>
      </c>
      <c r="W67" s="96"/>
      <c r="X67" s="85"/>
    </row>
    <row r="68" spans="8:25">
      <c r="H68" s="57">
        <v>2025</v>
      </c>
      <c r="I68" s="25">
        <v>180</v>
      </c>
      <c r="J68" s="244">
        <v>179</v>
      </c>
      <c r="K68" s="25">
        <v>183</v>
      </c>
      <c r="L68" s="25">
        <v>179</v>
      </c>
      <c r="M68" s="25">
        <v>182</v>
      </c>
      <c r="N68" s="25">
        <v>163</v>
      </c>
      <c r="O68" s="25">
        <v>167</v>
      </c>
      <c r="P68" s="175">
        <f t="shared" si="3"/>
        <v>167000</v>
      </c>
      <c r="Q68" s="25"/>
      <c r="R68" s="25"/>
      <c r="S68" s="25"/>
      <c r="T68" s="25"/>
      <c r="U68" s="25"/>
      <c r="W68" s="96"/>
      <c r="X68" s="85"/>
    </row>
    <row r="69" spans="8:25">
      <c r="H69" s="57" t="s">
        <v>401</v>
      </c>
      <c r="I69" s="25"/>
      <c r="J69" s="244"/>
      <c r="K69" s="25"/>
      <c r="L69" s="25"/>
      <c r="M69" s="25"/>
      <c r="N69" s="25"/>
      <c r="O69" s="25"/>
      <c r="P69" s="175"/>
      <c r="Q69" s="25"/>
      <c r="R69" s="25"/>
      <c r="S69" s="25"/>
      <c r="T69" s="25"/>
      <c r="V69" s="96"/>
      <c r="W69" s="85"/>
    </row>
    <row r="70" spans="8:25">
      <c r="H70" s="88"/>
      <c r="J70" s="8"/>
      <c r="V70" s="96"/>
      <c r="W70" s="85"/>
    </row>
    <row r="71" spans="8:25">
      <c r="H71" s="88"/>
      <c r="I71" s="7"/>
      <c r="J71" s="298"/>
      <c r="K71" s="7"/>
      <c r="L71" s="7"/>
      <c r="M71" s="7"/>
      <c r="N71" s="7"/>
      <c r="O71" s="7"/>
      <c r="V71" s="96"/>
      <c r="W71" s="85"/>
    </row>
    <row r="72" spans="8:25">
      <c r="H72" s="7" t="s">
        <v>123</v>
      </c>
      <c r="I72" s="7" t="s">
        <v>124</v>
      </c>
      <c r="J72" s="7" t="s">
        <v>300</v>
      </c>
      <c r="K72" s="7" t="s">
        <v>301</v>
      </c>
      <c r="L72" s="7" t="s">
        <v>302</v>
      </c>
      <c r="M72" s="7" t="s">
        <v>303</v>
      </c>
      <c r="N72" s="299" t="s">
        <v>304</v>
      </c>
      <c r="O72" s="7" t="s">
        <v>305</v>
      </c>
      <c r="V72" s="96"/>
      <c r="W72" s="85"/>
    </row>
    <row r="73" spans="8:25">
      <c r="H73">
        <v>2021</v>
      </c>
      <c r="I73">
        <v>7</v>
      </c>
      <c r="J73">
        <v>3038752</v>
      </c>
      <c r="K73">
        <v>67.599999999999994</v>
      </c>
      <c r="L73">
        <v>2927594</v>
      </c>
      <c r="M73">
        <v>65.099999999999994</v>
      </c>
      <c r="N73" s="10">
        <v>111158</v>
      </c>
      <c r="O73">
        <v>3.7</v>
      </c>
      <c r="V73" s="96"/>
      <c r="W73" s="85"/>
    </row>
    <row r="74" spans="8:25">
      <c r="H74">
        <v>2022</v>
      </c>
      <c r="I74">
        <v>7</v>
      </c>
      <c r="J74">
        <v>3070001</v>
      </c>
      <c r="K74">
        <v>68.099999999999994</v>
      </c>
      <c r="L74">
        <v>2998072</v>
      </c>
      <c r="M74">
        <v>66.5</v>
      </c>
      <c r="N74" s="10">
        <v>71929</v>
      </c>
      <c r="O74">
        <v>2.2999999999999998</v>
      </c>
      <c r="V74" s="96"/>
      <c r="W74" s="85"/>
    </row>
    <row r="75" spans="8:25">
      <c r="H75">
        <v>2023</v>
      </c>
      <c r="I75">
        <v>7</v>
      </c>
      <c r="J75">
        <v>3116290</v>
      </c>
      <c r="K75">
        <v>68.5</v>
      </c>
      <c r="L75">
        <v>3026841</v>
      </c>
      <c r="M75">
        <v>66.5</v>
      </c>
      <c r="N75" s="10">
        <v>89449</v>
      </c>
      <c r="O75">
        <v>2.9</v>
      </c>
      <c r="V75" s="96"/>
      <c r="W75" s="85"/>
    </row>
    <row r="76" spans="8:25">
      <c r="H76">
        <v>2024</v>
      </c>
      <c r="I76">
        <v>7</v>
      </c>
      <c r="J76">
        <v>3134742</v>
      </c>
      <c r="K76">
        <v>68.2</v>
      </c>
      <c r="L76">
        <v>3034017</v>
      </c>
      <c r="M76">
        <v>66</v>
      </c>
      <c r="N76" s="10">
        <v>100725</v>
      </c>
      <c r="O76">
        <v>3.2</v>
      </c>
      <c r="V76" s="96"/>
      <c r="W76" s="84"/>
    </row>
    <row r="77" spans="8:25">
      <c r="H77">
        <v>2025</v>
      </c>
      <c r="I77">
        <v>7</v>
      </c>
      <c r="J77">
        <v>3155781</v>
      </c>
      <c r="K77">
        <v>68.099999999999994</v>
      </c>
      <c r="L77">
        <v>3046754</v>
      </c>
      <c r="M77">
        <v>65.8</v>
      </c>
      <c r="N77" s="10">
        <v>109027</v>
      </c>
      <c r="O77">
        <v>3.5</v>
      </c>
      <c r="V77" s="96"/>
      <c r="W77" s="84"/>
    </row>
    <row r="78" spans="8:25">
      <c r="H78" s="88"/>
      <c r="J78" s="8"/>
      <c r="V78" s="96"/>
      <c r="W78" s="84"/>
    </row>
    <row r="79" spans="8:25">
      <c r="H79" s="88"/>
      <c r="J79" s="8"/>
      <c r="V79" s="96"/>
      <c r="W79" s="84"/>
    </row>
    <row r="80" spans="8:25" ht="15.75">
      <c r="H80" s="57"/>
      <c r="K80" s="216"/>
      <c r="V80" s="84"/>
      <c r="W80" s="84"/>
    </row>
    <row r="81" spans="8:26">
      <c r="H81" s="7" t="s">
        <v>393</v>
      </c>
      <c r="I81" s="140"/>
      <c r="J81" s="134"/>
      <c r="V81" s="84"/>
      <c r="W81" s="84"/>
    </row>
    <row r="82" spans="8:26">
      <c r="H82" s="119"/>
      <c r="I82" s="182" t="s">
        <v>377</v>
      </c>
      <c r="J82" s="183" t="s">
        <v>304</v>
      </c>
      <c r="K82" t="s">
        <v>386</v>
      </c>
      <c r="V82" s="84"/>
      <c r="W82" s="85"/>
    </row>
    <row r="83" spans="8:26">
      <c r="H83">
        <v>2021</v>
      </c>
      <c r="I83" s="175">
        <v>192000</v>
      </c>
      <c r="J83" s="10">
        <v>111158</v>
      </c>
      <c r="K83" s="62">
        <f>J83/I83</f>
        <v>0.57894791666666667</v>
      </c>
      <c r="V83" s="84"/>
      <c r="W83" s="85"/>
    </row>
    <row r="84" spans="8:26">
      <c r="H84">
        <v>2022</v>
      </c>
      <c r="I84" s="175">
        <v>235000</v>
      </c>
      <c r="J84" s="10">
        <v>71929</v>
      </c>
      <c r="K84" s="62">
        <f>J84/I84</f>
        <v>0.30608085106382976</v>
      </c>
      <c r="V84" s="84"/>
      <c r="W84" s="84"/>
    </row>
    <row r="85" spans="8:26">
      <c r="H85">
        <v>2023</v>
      </c>
      <c r="I85" s="175">
        <v>171000</v>
      </c>
      <c r="J85" s="10">
        <v>89449</v>
      </c>
      <c r="K85" s="62">
        <f>J85/I85</f>
        <v>0.52309356725146194</v>
      </c>
      <c r="V85" s="84"/>
      <c r="W85" s="84"/>
    </row>
    <row r="86" spans="8:26">
      <c r="H86">
        <v>2024</v>
      </c>
      <c r="I86" s="175">
        <v>172000</v>
      </c>
      <c r="J86" s="10">
        <v>100725</v>
      </c>
      <c r="K86" s="62">
        <f>J86/I86</f>
        <v>0.58561046511627912</v>
      </c>
      <c r="V86" s="84"/>
      <c r="W86" s="84"/>
    </row>
    <row r="87" spans="8:26">
      <c r="H87">
        <v>2025</v>
      </c>
      <c r="I87" s="175">
        <v>167000</v>
      </c>
      <c r="J87" s="10">
        <v>109027</v>
      </c>
      <c r="K87" s="213">
        <f>J87/I87</f>
        <v>0.65285628742514967</v>
      </c>
      <c r="V87" s="84"/>
      <c r="W87" s="84"/>
    </row>
    <row r="88" spans="8:26">
      <c r="I88" s="208"/>
      <c r="J88" s="87"/>
      <c r="K88" s="62"/>
      <c r="W88" s="84"/>
    </row>
    <row r="89" spans="8:26">
      <c r="I89" s="208"/>
      <c r="J89" s="87"/>
      <c r="K89" s="62"/>
      <c r="W89" s="84"/>
    </row>
    <row r="90" spans="8:26">
      <c r="W90" s="85"/>
      <c r="Z90" s="84"/>
    </row>
    <row r="91" spans="8:26">
      <c r="W91" s="85"/>
      <c r="Z91" s="84"/>
    </row>
    <row r="92" spans="8:26">
      <c r="W92" s="85"/>
      <c r="Z92" s="84"/>
    </row>
    <row r="93" spans="8:26">
      <c r="W93" s="85"/>
      <c r="Z93" s="85"/>
    </row>
    <row r="94" spans="8:26">
      <c r="W94" s="85"/>
      <c r="Z94" s="85"/>
    </row>
    <row r="95" spans="8:26">
      <c r="W95" s="85"/>
      <c r="Z95" s="85"/>
    </row>
    <row r="96" spans="8:26" ht="15.75">
      <c r="H96" s="25"/>
      <c r="K96" s="82"/>
      <c r="W96" s="85"/>
      <c r="Z96" s="85"/>
    </row>
    <row r="97" spans="8:26" ht="15.75">
      <c r="H97" s="25"/>
      <c r="K97" s="82"/>
      <c r="W97" s="85"/>
      <c r="Z97" s="85"/>
    </row>
    <row r="98" spans="8:26" ht="15.75">
      <c r="H98" s="25"/>
      <c r="K98" s="82"/>
      <c r="W98" s="85"/>
      <c r="Z98" s="85"/>
    </row>
    <row r="99" spans="8:26">
      <c r="W99" s="85"/>
      <c r="Z99" s="85"/>
    </row>
    <row r="100" spans="8:26">
      <c r="W100" s="85"/>
      <c r="Z100" s="85"/>
    </row>
    <row r="101" spans="8:26">
      <c r="W101" s="85"/>
      <c r="Z101" s="85"/>
    </row>
    <row r="102" spans="8:26">
      <c r="W102" s="85"/>
      <c r="Z102" s="85"/>
    </row>
    <row r="103" spans="8:26">
      <c r="W103" s="85"/>
      <c r="Z103" s="85"/>
    </row>
    <row r="104" spans="8:26">
      <c r="W104" s="85"/>
      <c r="Z104" s="85"/>
    </row>
    <row r="105" spans="8:26">
      <c r="V105" s="96"/>
      <c r="W105" s="85"/>
    </row>
    <row r="106" spans="8:26">
      <c r="V106" s="96"/>
      <c r="W106" s="85"/>
    </row>
    <row r="107" spans="8:26">
      <c r="W107" s="85"/>
    </row>
    <row r="108" spans="8:26">
      <c r="W108" s="85"/>
    </row>
    <row r="109" spans="8:26">
      <c r="W109" s="85"/>
    </row>
    <row r="110" spans="8:26">
      <c r="W110" s="85"/>
    </row>
    <row r="111" spans="8:26">
      <c r="V111" s="93"/>
      <c r="W111" s="85"/>
    </row>
    <row r="112" spans="8:26">
      <c r="Q112" s="87"/>
      <c r="V112" s="73"/>
      <c r="W112" s="85"/>
    </row>
    <row r="113" spans="8:23">
      <c r="V113" s="73"/>
      <c r="W113" s="85"/>
    </row>
    <row r="114" spans="8:23">
      <c r="V114" s="73"/>
      <c r="W114" s="85"/>
    </row>
    <row r="115" spans="8:23">
      <c r="L115" s="224"/>
      <c r="M115" s="223"/>
      <c r="N115" s="224"/>
      <c r="O115" s="223"/>
      <c r="V115" s="73"/>
      <c r="W115" s="85"/>
    </row>
    <row r="116" spans="8:23">
      <c r="L116" s="224"/>
      <c r="M116" s="223"/>
      <c r="N116" s="224"/>
      <c r="O116" s="223"/>
      <c r="V116" s="96"/>
      <c r="W116" s="85"/>
    </row>
    <row r="117" spans="8:23">
      <c r="H117" s="223"/>
      <c r="I117" s="223"/>
      <c r="J117" s="224"/>
      <c r="K117" s="223"/>
      <c r="N117" s="89"/>
      <c r="V117" s="73"/>
      <c r="W117" s="85"/>
    </row>
    <row r="118" spans="8:23">
      <c r="H118" s="223"/>
      <c r="I118" s="223"/>
      <c r="J118" s="224"/>
      <c r="K118" s="223"/>
      <c r="V118" s="73"/>
      <c r="W118" s="85"/>
    </row>
    <row r="119" spans="8:23">
      <c r="J119" s="24"/>
      <c r="V119" s="96"/>
      <c r="W119" s="85"/>
    </row>
    <row r="120" spans="8:23">
      <c r="J120" s="24"/>
      <c r="U120" s="73"/>
      <c r="V120" s="84"/>
      <c r="W120" s="84"/>
    </row>
    <row r="121" spans="8:23">
      <c r="J121" s="24"/>
      <c r="T121" s="87"/>
      <c r="U121" s="73"/>
      <c r="V121" s="84"/>
      <c r="W121" s="84"/>
    </row>
    <row r="122" spans="8:23">
      <c r="J122" s="24"/>
      <c r="T122" s="87"/>
      <c r="U122" s="96"/>
      <c r="V122" s="96"/>
      <c r="W122" s="84"/>
    </row>
    <row r="123" spans="8:23">
      <c r="H123" s="7"/>
      <c r="I123" s="140"/>
      <c r="J123" s="134"/>
      <c r="T123" s="87"/>
      <c r="V123" s="84"/>
      <c r="W123" s="84"/>
    </row>
    <row r="124" spans="8:23">
      <c r="H124" s="119"/>
      <c r="I124" s="182"/>
      <c r="J124" s="183"/>
      <c r="M124" s="96"/>
      <c r="N124" s="96"/>
      <c r="O124" s="96"/>
      <c r="T124" s="87"/>
      <c r="V124" s="73"/>
      <c r="W124" s="84"/>
    </row>
    <row r="125" spans="8:23">
      <c r="I125" s="87"/>
      <c r="J125" s="87"/>
      <c r="K125" s="62"/>
      <c r="M125" s="96"/>
      <c r="N125" s="96"/>
      <c r="O125" s="96"/>
      <c r="T125" s="87"/>
      <c r="V125" s="73"/>
      <c r="W125" s="84"/>
    </row>
    <row r="126" spans="8:23">
      <c r="I126" s="87"/>
      <c r="J126" s="87"/>
      <c r="K126" s="62"/>
      <c r="M126" s="96"/>
      <c r="N126" s="96"/>
      <c r="O126" s="96"/>
      <c r="V126" s="73"/>
      <c r="W126" s="84"/>
    </row>
    <row r="127" spans="8:23">
      <c r="I127" s="87"/>
      <c r="J127" s="87"/>
      <c r="K127" s="62"/>
      <c r="M127" s="96"/>
      <c r="N127" s="96"/>
      <c r="O127" s="96"/>
      <c r="V127" s="73"/>
      <c r="W127" s="84"/>
    </row>
    <row r="128" spans="8:23">
      <c r="I128" s="87"/>
      <c r="J128" s="87"/>
      <c r="K128" s="62"/>
      <c r="M128" s="96"/>
      <c r="N128" s="96"/>
      <c r="O128" s="96"/>
      <c r="V128" s="73"/>
      <c r="W128" s="85"/>
    </row>
    <row r="129" spans="8:23">
      <c r="I129" s="87"/>
      <c r="J129" s="87"/>
      <c r="K129" s="62"/>
      <c r="M129" s="96"/>
      <c r="N129" s="96"/>
      <c r="O129" s="96"/>
      <c r="V129" s="73"/>
      <c r="W129" s="85"/>
    </row>
    <row r="130" spans="8:23">
      <c r="J130" s="24"/>
      <c r="M130" s="96"/>
      <c r="N130" s="96"/>
      <c r="O130" s="96"/>
      <c r="V130" s="73"/>
      <c r="W130" s="85"/>
    </row>
    <row r="131" spans="8:23">
      <c r="J131" s="24"/>
      <c r="M131" s="96"/>
      <c r="N131" s="96"/>
      <c r="O131" s="96"/>
      <c r="V131" s="96"/>
      <c r="W131" s="85"/>
    </row>
    <row r="132" spans="8:23">
      <c r="J132" s="24"/>
      <c r="M132" s="96"/>
      <c r="N132" s="96"/>
      <c r="O132" s="96"/>
      <c r="W132" s="85"/>
    </row>
    <row r="133" spans="8:23">
      <c r="J133" s="24"/>
      <c r="M133" s="96"/>
      <c r="N133" s="96"/>
      <c r="O133" s="96"/>
      <c r="U133" s="84"/>
      <c r="V133" s="84"/>
      <c r="W133" s="85"/>
    </row>
    <row r="134" spans="8:23">
      <c r="J134" s="24"/>
      <c r="M134" s="96"/>
      <c r="N134" s="96"/>
      <c r="O134" s="96"/>
      <c r="P134" s="223"/>
      <c r="U134" s="84"/>
      <c r="V134" s="85"/>
      <c r="W134" s="85"/>
    </row>
    <row r="135" spans="8:23">
      <c r="I135" s="7"/>
      <c r="J135" s="24"/>
      <c r="M135" s="96"/>
      <c r="N135" s="96"/>
      <c r="O135" s="96"/>
      <c r="P135" s="223"/>
      <c r="U135" s="84"/>
      <c r="W135" s="85"/>
    </row>
    <row r="136" spans="8:23">
      <c r="J136" s="24"/>
      <c r="M136" s="191"/>
      <c r="N136" s="222"/>
      <c r="O136" s="222"/>
      <c r="P136" s="89"/>
      <c r="U136" s="84"/>
      <c r="W136" s="85"/>
    </row>
    <row r="137" spans="8:23">
      <c r="J137" s="24"/>
      <c r="L137" s="96"/>
      <c r="M137" s="73"/>
      <c r="N137" s="201"/>
      <c r="O137" s="201"/>
      <c r="U137" s="84"/>
      <c r="W137" s="85"/>
    </row>
    <row r="138" spans="8:23">
      <c r="J138" s="24"/>
      <c r="L138" s="96"/>
      <c r="M138" s="127"/>
      <c r="N138" s="200"/>
      <c r="O138" s="200"/>
      <c r="U138" s="84"/>
      <c r="W138" s="85"/>
    </row>
    <row r="139" spans="8:23" ht="15.75">
      <c r="H139" s="181"/>
      <c r="I139" s="96"/>
      <c r="J139" s="96"/>
      <c r="K139" s="96"/>
      <c r="L139" s="96"/>
      <c r="M139" s="191"/>
      <c r="N139" s="199"/>
      <c r="O139" s="199"/>
      <c r="W139" s="85"/>
    </row>
    <row r="140" spans="8:23" ht="15.75">
      <c r="H140" s="181"/>
      <c r="I140" s="96"/>
      <c r="J140" s="96"/>
      <c r="K140" s="96"/>
      <c r="L140" s="96"/>
      <c r="M140" s="141"/>
      <c r="N140" s="198"/>
      <c r="O140" s="198"/>
      <c r="W140" s="85"/>
    </row>
    <row r="141" spans="8:23">
      <c r="H141" s="96"/>
      <c r="I141" s="96"/>
      <c r="J141" s="96"/>
      <c r="K141" s="96"/>
      <c r="L141" s="96"/>
      <c r="M141" s="73"/>
      <c r="N141" s="122"/>
      <c r="O141" s="122"/>
      <c r="W141" s="85"/>
    </row>
    <row r="142" spans="8:23">
      <c r="H142" s="120"/>
      <c r="I142" s="123"/>
      <c r="J142" s="96"/>
      <c r="K142" s="96"/>
      <c r="L142" s="96"/>
      <c r="M142" s="73"/>
      <c r="N142" s="122"/>
      <c r="O142" s="122"/>
      <c r="W142" s="85"/>
    </row>
    <row r="143" spans="8:23">
      <c r="H143" s="123"/>
      <c r="I143" s="190"/>
      <c r="J143" s="96"/>
      <c r="K143" s="96"/>
      <c r="L143" s="96"/>
      <c r="M143" s="73"/>
      <c r="N143" s="122"/>
      <c r="O143" s="122"/>
      <c r="T143" s="84"/>
      <c r="W143" s="85"/>
    </row>
    <row r="144" spans="8:23">
      <c r="H144" s="123"/>
      <c r="I144" s="123"/>
      <c r="J144" s="96"/>
      <c r="K144" s="96"/>
      <c r="L144" s="96"/>
      <c r="N144" s="84"/>
      <c r="O144" s="84"/>
      <c r="T144" s="84"/>
      <c r="W144" s="85"/>
    </row>
    <row r="145" spans="8:23">
      <c r="H145" s="123"/>
      <c r="I145" s="123"/>
      <c r="J145" s="96"/>
      <c r="K145" s="96"/>
      <c r="L145" s="96"/>
      <c r="N145" s="84"/>
      <c r="O145" s="84"/>
      <c r="W145" s="85"/>
    </row>
    <row r="146" spans="8:23">
      <c r="H146" s="123"/>
      <c r="I146" s="123"/>
      <c r="J146" s="96"/>
      <c r="K146" s="96"/>
      <c r="L146" s="96"/>
      <c r="N146" s="84"/>
      <c r="O146" s="84"/>
      <c r="W146" s="85"/>
    </row>
    <row r="147" spans="8:23">
      <c r="H147" s="123"/>
      <c r="I147" s="123"/>
      <c r="J147" s="96"/>
      <c r="K147" s="96"/>
      <c r="L147" s="96"/>
      <c r="N147" s="174"/>
      <c r="O147" s="174"/>
      <c r="W147" s="85"/>
    </row>
    <row r="148" spans="8:23">
      <c r="H148" s="120"/>
      <c r="I148" s="123"/>
      <c r="J148" s="96"/>
      <c r="K148" s="96"/>
      <c r="L148" s="96"/>
      <c r="N148" s="174"/>
      <c r="O148" s="174"/>
      <c r="Q148" s="223"/>
      <c r="R148" s="223"/>
      <c r="S148" s="223"/>
      <c r="W148" s="85"/>
    </row>
    <row r="149" spans="8:23">
      <c r="H149" s="120"/>
      <c r="I149" s="123"/>
      <c r="J149" s="96"/>
      <c r="K149" s="96"/>
      <c r="L149" s="191"/>
      <c r="N149" s="174"/>
      <c r="O149" s="174"/>
      <c r="Q149" s="223"/>
      <c r="R149" s="223"/>
      <c r="S149" s="223"/>
      <c r="W149" s="85"/>
    </row>
    <row r="150" spans="8:23">
      <c r="H150" s="120"/>
      <c r="I150" s="123"/>
      <c r="J150" s="96"/>
      <c r="K150" s="96"/>
      <c r="L150" s="73"/>
      <c r="N150" s="174"/>
      <c r="O150" s="174"/>
      <c r="W150" s="85"/>
    </row>
    <row r="151" spans="8:23">
      <c r="H151" s="194"/>
      <c r="I151" s="191"/>
      <c r="J151" s="192"/>
      <c r="K151" s="191"/>
      <c r="L151" s="127"/>
      <c r="N151" s="174"/>
      <c r="O151" s="174"/>
      <c r="W151" s="85"/>
    </row>
    <row r="152" spans="8:23">
      <c r="H152" s="195"/>
      <c r="I152" s="73"/>
      <c r="J152" s="73"/>
      <c r="K152" s="73"/>
      <c r="L152" s="191"/>
      <c r="N152" s="174"/>
      <c r="O152" s="174"/>
      <c r="P152" s="96"/>
      <c r="W152" s="84"/>
    </row>
    <row r="153" spans="8:23">
      <c r="H153" s="197"/>
      <c r="I153" s="127"/>
      <c r="J153" s="127"/>
      <c r="K153" s="127"/>
      <c r="L153" s="141"/>
      <c r="N153" s="174"/>
      <c r="O153" s="174"/>
      <c r="P153" s="96"/>
      <c r="W153" s="84"/>
    </row>
    <row r="154" spans="8:23">
      <c r="H154" s="194"/>
      <c r="I154" s="191"/>
      <c r="J154" s="192"/>
      <c r="K154" s="191"/>
      <c r="L154" s="73"/>
      <c r="N154" s="174"/>
      <c r="O154" s="174"/>
      <c r="P154" s="96"/>
      <c r="W154" s="84"/>
    </row>
    <row r="155" spans="8:23">
      <c r="H155" s="196"/>
      <c r="I155" s="126"/>
      <c r="J155" s="141"/>
      <c r="K155" s="141"/>
      <c r="L155" s="73"/>
      <c r="N155" s="174"/>
      <c r="O155" s="174"/>
      <c r="P155" s="96"/>
      <c r="W155" s="84"/>
    </row>
    <row r="156" spans="8:23">
      <c r="H156" s="146"/>
      <c r="I156" s="73"/>
      <c r="J156" s="73"/>
      <c r="K156" s="73"/>
      <c r="L156" s="73"/>
      <c r="N156" s="174"/>
      <c r="O156" s="174"/>
      <c r="P156" s="96"/>
      <c r="W156" s="84"/>
    </row>
    <row r="157" spans="8:23">
      <c r="H157" s="146"/>
      <c r="I157" s="73"/>
      <c r="J157" s="73"/>
      <c r="K157" s="73"/>
      <c r="N157" s="174"/>
      <c r="O157" s="174"/>
      <c r="P157" s="96"/>
      <c r="W157" s="84"/>
    </row>
    <row r="158" spans="8:23">
      <c r="H158" s="146"/>
      <c r="I158" s="73"/>
      <c r="J158" s="73"/>
      <c r="K158" s="73"/>
      <c r="N158" s="174"/>
      <c r="O158" s="174"/>
      <c r="P158" s="96"/>
      <c r="W158" s="84"/>
    </row>
    <row r="159" spans="8:23">
      <c r="J159" s="8"/>
      <c r="N159" s="174"/>
      <c r="O159" s="174"/>
      <c r="P159" s="96"/>
      <c r="W159" s="84"/>
    </row>
    <row r="160" spans="8:23">
      <c r="H160" s="7"/>
      <c r="J160" s="8"/>
      <c r="N160" s="174"/>
      <c r="O160" s="174"/>
      <c r="P160" s="96"/>
      <c r="U160" s="223"/>
      <c r="W160" s="96"/>
    </row>
    <row r="161" spans="8:23">
      <c r="H161" s="7"/>
      <c r="I161" s="140"/>
      <c r="J161" s="134"/>
      <c r="N161" s="84"/>
      <c r="O161" s="84"/>
      <c r="P161" s="96"/>
      <c r="U161" s="223"/>
      <c r="W161" s="96"/>
    </row>
    <row r="162" spans="8:23">
      <c r="H162" s="119"/>
      <c r="I162" s="182"/>
      <c r="J162" s="183"/>
      <c r="N162" s="84"/>
      <c r="O162" s="84"/>
      <c r="P162" s="96"/>
      <c r="U162" s="84"/>
      <c r="W162" s="84"/>
    </row>
    <row r="163" spans="8:23">
      <c r="H163" s="123"/>
      <c r="I163" s="112"/>
      <c r="J163" s="115"/>
      <c r="K163" s="62"/>
      <c r="P163" s="96"/>
      <c r="U163" s="84"/>
      <c r="W163" s="96"/>
    </row>
    <row r="164" spans="8:23">
      <c r="H164" s="123"/>
      <c r="I164" s="112"/>
      <c r="J164" s="122"/>
      <c r="K164" s="62"/>
      <c r="N164" s="84"/>
      <c r="O164" s="84"/>
      <c r="P164" s="191"/>
      <c r="U164" s="84"/>
      <c r="W164" s="84"/>
    </row>
    <row r="165" spans="8:23">
      <c r="H165" s="123"/>
      <c r="I165" s="112"/>
      <c r="J165" s="122"/>
      <c r="K165" s="62"/>
      <c r="N165" s="84"/>
      <c r="O165" s="84"/>
      <c r="P165" s="127"/>
      <c r="U165" s="84"/>
      <c r="W165" s="84"/>
    </row>
    <row r="166" spans="8:23">
      <c r="H166" s="123"/>
      <c r="I166" s="112"/>
      <c r="J166" s="122"/>
      <c r="K166" s="62"/>
      <c r="N166" s="84"/>
      <c r="O166" s="84"/>
      <c r="P166" s="73"/>
      <c r="U166" s="84"/>
      <c r="W166" s="84"/>
    </row>
    <row r="167" spans="8:23">
      <c r="H167" s="123"/>
      <c r="I167" s="112"/>
      <c r="J167" s="122"/>
      <c r="K167" s="62"/>
      <c r="N167" s="84"/>
      <c r="O167" s="84"/>
      <c r="P167" s="193"/>
      <c r="U167" s="84"/>
      <c r="W167" s="84"/>
    </row>
    <row r="168" spans="8:23">
      <c r="H168" s="7"/>
      <c r="J168" s="175"/>
      <c r="N168" s="84"/>
      <c r="O168" s="84"/>
      <c r="P168" s="189"/>
      <c r="U168" s="84"/>
      <c r="W168" s="84"/>
    </row>
    <row r="169" spans="8:23">
      <c r="J169" s="175"/>
      <c r="N169" s="84"/>
      <c r="O169" s="84"/>
      <c r="P169" s="189"/>
      <c r="U169" s="96"/>
      <c r="W169" s="84"/>
    </row>
    <row r="170" spans="8:23">
      <c r="J170" s="175"/>
      <c r="N170" s="84"/>
      <c r="O170" s="84"/>
      <c r="P170" s="189"/>
      <c r="T170" s="223"/>
      <c r="U170" s="96"/>
      <c r="W170" s="84"/>
    </row>
    <row r="171" spans="8:23">
      <c r="J171" s="175"/>
      <c r="N171" s="84"/>
      <c r="O171" s="84"/>
      <c r="P171" s="189"/>
      <c r="T171" s="223"/>
      <c r="W171" s="84"/>
    </row>
    <row r="172" spans="8:23">
      <c r="J172" s="175"/>
      <c r="N172" s="84"/>
      <c r="O172" s="84"/>
      <c r="P172" s="84"/>
      <c r="Q172" s="84"/>
      <c r="R172" s="84"/>
      <c r="S172" s="84"/>
      <c r="U172" s="202"/>
      <c r="W172" s="84"/>
    </row>
    <row r="173" spans="8:23">
      <c r="J173" s="175"/>
      <c r="N173" s="84"/>
      <c r="O173" s="84"/>
      <c r="P173" s="84"/>
      <c r="Q173" s="96"/>
      <c r="R173" s="84"/>
      <c r="S173" s="84"/>
      <c r="U173" s="202"/>
      <c r="W173" s="84"/>
    </row>
    <row r="174" spans="8:23">
      <c r="J174" s="175"/>
      <c r="N174" s="84"/>
      <c r="O174" s="84"/>
      <c r="P174" s="84"/>
      <c r="Q174" s="96"/>
      <c r="R174" s="84"/>
      <c r="S174" s="84"/>
      <c r="T174" s="96"/>
      <c r="U174" s="202"/>
    </row>
    <row r="175" spans="8:23">
      <c r="J175" s="175"/>
      <c r="P175" s="84"/>
      <c r="Q175" s="96"/>
      <c r="R175" s="84"/>
      <c r="S175" s="84"/>
      <c r="T175" s="96"/>
      <c r="U175" s="202"/>
    </row>
    <row r="176" spans="8:23">
      <c r="J176" s="8"/>
      <c r="P176" s="84"/>
      <c r="Q176" s="96"/>
      <c r="R176" s="84"/>
      <c r="S176" s="96"/>
      <c r="T176" s="96"/>
      <c r="U176" s="202"/>
    </row>
    <row r="177" spans="8:23">
      <c r="J177" s="8"/>
      <c r="P177" s="84"/>
      <c r="Q177" s="96"/>
      <c r="R177" s="84"/>
      <c r="S177" s="96"/>
      <c r="T177" s="96"/>
      <c r="U177" s="202"/>
      <c r="W177" s="85"/>
    </row>
    <row r="178" spans="8:23">
      <c r="P178" s="84"/>
      <c r="Q178" s="96"/>
      <c r="R178" s="84"/>
      <c r="S178" s="96"/>
      <c r="T178" s="96"/>
      <c r="U178" s="188"/>
      <c r="W178" s="85"/>
    </row>
    <row r="179" spans="8:23">
      <c r="J179" s="8"/>
      <c r="P179" s="84"/>
      <c r="Q179" s="96"/>
      <c r="R179" s="84"/>
      <c r="S179" s="96"/>
      <c r="T179" s="96"/>
      <c r="U179" s="96"/>
    </row>
    <row r="180" spans="8:23">
      <c r="H180" s="7"/>
      <c r="I180" s="140"/>
      <c r="J180" s="134"/>
      <c r="K180" s="100"/>
      <c r="P180" s="84"/>
      <c r="Q180" s="96"/>
      <c r="R180" s="84"/>
      <c r="S180" s="96"/>
      <c r="T180" s="187"/>
      <c r="U180" s="96"/>
    </row>
    <row r="181" spans="8:23">
      <c r="H181" s="119"/>
      <c r="I181" s="140"/>
      <c r="J181" s="119"/>
      <c r="K181" s="135"/>
      <c r="P181" s="84"/>
      <c r="Q181" s="96"/>
      <c r="R181" s="84"/>
      <c r="S181" s="96"/>
      <c r="T181" s="220"/>
      <c r="U181" s="96"/>
    </row>
    <row r="182" spans="8:23">
      <c r="H182" s="141"/>
      <c r="I182" s="144"/>
      <c r="J182" s="10"/>
      <c r="K182" s="178"/>
      <c r="P182" s="84"/>
      <c r="Q182" s="96"/>
      <c r="R182" s="96"/>
      <c r="S182" s="187"/>
      <c r="T182" s="220"/>
      <c r="U182" s="84"/>
    </row>
    <row r="183" spans="8:23">
      <c r="H183" s="141"/>
      <c r="I183" s="144"/>
      <c r="J183" s="10"/>
      <c r="K183" s="178"/>
      <c r="P183" s="84"/>
      <c r="Q183" s="96"/>
      <c r="R183" s="96"/>
      <c r="S183" s="187"/>
      <c r="T183" s="221"/>
      <c r="U183" s="93"/>
    </row>
    <row r="184" spans="8:23">
      <c r="H184" s="119"/>
      <c r="I184" s="144"/>
      <c r="J184" s="10"/>
      <c r="K184" s="178"/>
      <c r="N184" s="25"/>
      <c r="O184" s="25"/>
      <c r="P184" s="84"/>
      <c r="Q184" s="96"/>
      <c r="R184" s="96"/>
      <c r="S184" s="187"/>
      <c r="T184" s="221"/>
      <c r="U184" s="73"/>
    </row>
    <row r="185" spans="8:23">
      <c r="H185" s="119"/>
      <c r="I185" s="144"/>
      <c r="J185" s="10"/>
      <c r="K185" s="178"/>
      <c r="N185" s="25"/>
      <c r="O185" s="25"/>
      <c r="P185" s="84"/>
      <c r="Q185" s="96"/>
      <c r="R185" s="96"/>
      <c r="S185" s="187"/>
      <c r="T185" s="221"/>
      <c r="U185" s="73"/>
    </row>
    <row r="186" spans="8:23">
      <c r="H186" s="119"/>
      <c r="I186" s="144"/>
      <c r="J186" s="10"/>
      <c r="K186" s="178"/>
      <c r="P186" s="84"/>
      <c r="R186" s="96"/>
      <c r="S186" s="187"/>
      <c r="T186" s="221"/>
      <c r="U186" s="73"/>
    </row>
    <row r="187" spans="8:23">
      <c r="J187" s="8"/>
      <c r="P187" s="84"/>
      <c r="Q187" s="184"/>
      <c r="R187" s="96"/>
      <c r="S187" s="187"/>
      <c r="U187" s="73"/>
    </row>
    <row r="188" spans="8:23">
      <c r="J188" s="8"/>
      <c r="P188" s="84"/>
      <c r="Q188" s="185"/>
      <c r="R188" s="96"/>
      <c r="S188" s="187"/>
      <c r="T188" s="93"/>
      <c r="U188" s="96"/>
      <c r="W188" s="85"/>
    </row>
    <row r="189" spans="8:23">
      <c r="H189" s="7"/>
      <c r="J189" s="8"/>
      <c r="P189" s="84"/>
      <c r="Q189" s="185"/>
      <c r="R189" s="96"/>
      <c r="S189" s="84"/>
      <c r="T189" s="73"/>
      <c r="U189" s="84"/>
      <c r="W189" s="85"/>
    </row>
    <row r="190" spans="8:23">
      <c r="H190" s="7"/>
      <c r="I190" s="140"/>
      <c r="J190" s="119"/>
      <c r="P190" s="84"/>
      <c r="Q190" s="185"/>
      <c r="R190" s="96"/>
      <c r="S190" s="93"/>
      <c r="T190" s="73"/>
      <c r="U190" s="84"/>
      <c r="W190" s="73"/>
    </row>
    <row r="191" spans="8:23">
      <c r="H191" s="141"/>
      <c r="I191" s="74"/>
      <c r="J191" s="177"/>
      <c r="K191" s="178"/>
      <c r="Q191" s="185"/>
      <c r="R191" s="96"/>
      <c r="S191" s="73"/>
      <c r="T191" s="73"/>
      <c r="U191" s="84"/>
      <c r="W191" s="96"/>
    </row>
    <row r="192" spans="8:23">
      <c r="H192" s="141"/>
      <c r="I192" s="74"/>
      <c r="J192" s="177"/>
      <c r="K192" s="178"/>
      <c r="P192" s="84"/>
      <c r="Q192" s="84"/>
      <c r="R192" s="96"/>
      <c r="S192" s="186"/>
      <c r="T192" s="73"/>
      <c r="U192" s="84"/>
    </row>
    <row r="193" spans="8:23">
      <c r="H193" s="119"/>
      <c r="I193" s="74"/>
      <c r="J193" s="177"/>
      <c r="K193" s="178"/>
      <c r="M193" s="96"/>
      <c r="N193" s="96"/>
      <c r="O193" s="96"/>
      <c r="P193" s="84"/>
      <c r="Q193" s="84"/>
      <c r="R193" s="96"/>
      <c r="S193" s="73"/>
      <c r="T193" s="96"/>
      <c r="U193" s="84"/>
    </row>
    <row r="194" spans="8:23">
      <c r="H194" s="119"/>
      <c r="I194" s="74"/>
      <c r="J194" s="177"/>
      <c r="K194" s="178"/>
      <c r="M194" s="96"/>
      <c r="N194" s="96"/>
      <c r="O194" s="96"/>
      <c r="P194" s="84"/>
      <c r="Q194" s="84"/>
      <c r="R194" s="96"/>
      <c r="S194" s="73"/>
      <c r="T194" s="84"/>
      <c r="U194" s="84"/>
    </row>
    <row r="195" spans="8:23">
      <c r="H195" s="119"/>
      <c r="I195" s="74"/>
      <c r="J195" s="177"/>
      <c r="K195" s="178"/>
      <c r="M195" s="96"/>
      <c r="N195" s="96"/>
      <c r="O195" s="96"/>
      <c r="P195" s="84"/>
      <c r="Q195" s="84"/>
      <c r="R195" s="84"/>
      <c r="S195" s="96"/>
      <c r="T195" s="84"/>
      <c r="U195" s="84"/>
      <c r="W195" s="85"/>
    </row>
    <row r="196" spans="8:23">
      <c r="J196" s="24"/>
      <c r="M196" s="96"/>
      <c r="N196" s="96"/>
      <c r="O196" s="96"/>
      <c r="P196" s="84"/>
      <c r="Q196" s="84"/>
      <c r="R196" s="184"/>
      <c r="S196" s="84"/>
      <c r="T196" s="84"/>
      <c r="U196" s="84"/>
      <c r="W196" s="85"/>
    </row>
    <row r="197" spans="8:23">
      <c r="J197" s="24"/>
      <c r="M197" s="96"/>
      <c r="N197" s="96"/>
      <c r="O197" s="96"/>
      <c r="P197" s="84"/>
      <c r="Q197" s="84"/>
      <c r="R197" s="186"/>
      <c r="S197" s="84"/>
      <c r="T197" s="84"/>
      <c r="U197" s="84"/>
    </row>
    <row r="198" spans="8:23">
      <c r="J198" s="24"/>
      <c r="M198" s="96"/>
      <c r="N198" s="96"/>
      <c r="O198" s="96"/>
      <c r="P198" s="84"/>
      <c r="Q198" s="84"/>
      <c r="R198" s="185"/>
      <c r="S198" s="84"/>
      <c r="T198" s="84"/>
      <c r="U198" s="84"/>
    </row>
    <row r="199" spans="8:23">
      <c r="J199" s="24"/>
      <c r="M199" s="96"/>
      <c r="N199" s="96"/>
      <c r="O199" s="96"/>
      <c r="P199" s="84"/>
      <c r="Q199" s="84"/>
      <c r="R199" s="186"/>
      <c r="S199" s="84"/>
      <c r="T199" s="84"/>
      <c r="U199" s="84"/>
    </row>
    <row r="200" spans="8:23">
      <c r="J200" s="24"/>
      <c r="M200" s="154"/>
      <c r="N200" s="168"/>
      <c r="O200" s="168"/>
      <c r="P200" s="84"/>
      <c r="Q200" s="84"/>
      <c r="R200" s="186"/>
      <c r="S200" s="84"/>
      <c r="T200" s="84"/>
      <c r="U200" s="84"/>
    </row>
    <row r="201" spans="8:23">
      <c r="J201" s="24"/>
      <c r="M201" s="154"/>
      <c r="N201" s="168"/>
      <c r="O201" s="168"/>
      <c r="P201" s="84"/>
      <c r="Q201" s="84"/>
      <c r="R201" s="186"/>
      <c r="S201" s="84"/>
      <c r="T201" s="84"/>
      <c r="U201" s="84"/>
    </row>
    <row r="202" spans="8:23">
      <c r="J202" s="24"/>
      <c r="M202" s="150"/>
      <c r="N202" s="169"/>
      <c r="O202" s="169"/>
      <c r="P202" s="84"/>
      <c r="Q202" s="84"/>
      <c r="R202" s="84"/>
      <c r="S202" s="84"/>
      <c r="T202" s="84"/>
      <c r="U202" s="84"/>
    </row>
    <row r="203" spans="8:23">
      <c r="J203" s="24"/>
      <c r="M203" s="147"/>
      <c r="N203" s="170"/>
      <c r="O203" s="170"/>
      <c r="Q203" s="84"/>
      <c r="R203" s="84"/>
      <c r="S203" s="84"/>
      <c r="T203" s="84"/>
      <c r="U203" s="84"/>
    </row>
    <row r="204" spans="8:23">
      <c r="J204" s="24"/>
      <c r="M204" s="151"/>
      <c r="N204" s="171"/>
      <c r="O204" s="171"/>
      <c r="Q204" s="84"/>
      <c r="R204" s="84"/>
      <c r="S204" s="84"/>
      <c r="T204" s="84"/>
      <c r="U204" s="84"/>
    </row>
    <row r="205" spans="8:23">
      <c r="J205" s="24"/>
      <c r="M205" s="122"/>
      <c r="N205" s="73"/>
      <c r="O205" s="73"/>
      <c r="Q205" s="84"/>
      <c r="R205" s="84"/>
      <c r="S205" s="84"/>
      <c r="T205" s="84"/>
      <c r="U205" s="84"/>
    </row>
    <row r="206" spans="8:23">
      <c r="J206" s="24"/>
      <c r="L206" s="96"/>
      <c r="M206" s="122"/>
      <c r="N206" s="96"/>
      <c r="O206" s="96"/>
      <c r="Q206" s="84"/>
      <c r="R206" s="84"/>
      <c r="S206" s="84"/>
      <c r="T206" s="84"/>
      <c r="U206" s="84"/>
    </row>
    <row r="207" spans="8:23">
      <c r="J207" s="24"/>
      <c r="L207" s="96"/>
      <c r="N207" s="84"/>
      <c r="O207" s="84"/>
      <c r="Q207" s="84"/>
      <c r="R207" s="84"/>
      <c r="S207" s="84"/>
      <c r="T207" s="84"/>
      <c r="U207" s="84"/>
    </row>
    <row r="208" spans="8:23">
      <c r="I208" s="145"/>
      <c r="J208" s="96"/>
      <c r="K208" s="96"/>
      <c r="L208" s="96"/>
      <c r="N208" s="84"/>
      <c r="O208" s="84"/>
      <c r="Q208" s="84"/>
      <c r="R208" s="84"/>
      <c r="S208" s="84"/>
      <c r="U208" s="84"/>
    </row>
    <row r="209" spans="8:21">
      <c r="I209" s="145"/>
      <c r="J209" s="96"/>
      <c r="K209" s="96"/>
      <c r="L209" s="96"/>
      <c r="M209" s="96"/>
      <c r="N209" s="96"/>
      <c r="O209" s="96"/>
      <c r="Q209" s="84"/>
      <c r="R209" s="84"/>
      <c r="S209" s="84"/>
      <c r="T209" s="84"/>
      <c r="U209" s="84"/>
    </row>
    <row r="210" spans="8:21">
      <c r="H210" s="120"/>
      <c r="I210" s="123"/>
      <c r="J210" s="96"/>
      <c r="K210" s="96"/>
      <c r="L210" s="96"/>
      <c r="M210" s="96"/>
      <c r="N210" s="96"/>
      <c r="O210" s="96"/>
      <c r="Q210" s="84"/>
      <c r="R210" s="84"/>
      <c r="S210" s="84"/>
      <c r="T210" s="84"/>
      <c r="U210" s="84"/>
    </row>
    <row r="211" spans="8:21">
      <c r="H211" s="120"/>
      <c r="I211" s="123"/>
      <c r="J211" s="96"/>
      <c r="K211" s="96"/>
      <c r="L211" s="96"/>
      <c r="M211" s="96"/>
      <c r="N211" s="96"/>
      <c r="O211" s="96"/>
      <c r="Q211" s="84"/>
      <c r="R211" s="84"/>
      <c r="S211" s="84"/>
      <c r="T211" s="84"/>
      <c r="U211" s="84"/>
    </row>
    <row r="212" spans="8:21">
      <c r="H212" s="7"/>
      <c r="I212" s="123"/>
      <c r="J212" s="96"/>
      <c r="K212" s="96"/>
      <c r="L212" s="96"/>
      <c r="M212" s="96"/>
      <c r="N212" s="96"/>
      <c r="O212" s="96"/>
      <c r="P212" s="25"/>
      <c r="R212" s="84"/>
      <c r="S212" s="84"/>
      <c r="T212" s="84"/>
      <c r="U212" s="84"/>
    </row>
    <row r="213" spans="8:21">
      <c r="H213" s="7"/>
      <c r="I213" s="123"/>
      <c r="J213" s="96"/>
      <c r="K213" s="96"/>
      <c r="L213" s="158"/>
      <c r="M213" s="96"/>
      <c r="N213" s="96"/>
      <c r="O213" s="96"/>
      <c r="P213" s="25"/>
      <c r="Q213" s="84"/>
      <c r="R213" s="84"/>
      <c r="S213" s="84"/>
      <c r="T213" s="84"/>
      <c r="U213" s="84"/>
    </row>
    <row r="214" spans="8:21">
      <c r="H214" s="120"/>
      <c r="I214" s="123"/>
      <c r="J214" s="96"/>
      <c r="K214" s="96"/>
      <c r="L214" s="158"/>
      <c r="P214" s="89"/>
      <c r="Q214" s="84"/>
      <c r="R214" s="84"/>
      <c r="S214" s="84"/>
      <c r="T214" s="84"/>
    </row>
    <row r="215" spans="8:21">
      <c r="H215" s="148"/>
      <c r="I215" s="146"/>
      <c r="J215" s="146"/>
      <c r="K215" s="146"/>
      <c r="L215" s="157"/>
      <c r="M215" s="122"/>
      <c r="N215" s="122"/>
      <c r="O215" s="122"/>
      <c r="P215" s="89"/>
      <c r="Q215" s="84"/>
      <c r="R215" s="84"/>
      <c r="S215" s="84"/>
      <c r="T215" s="84"/>
    </row>
    <row r="216" spans="8:21">
      <c r="H216" s="149"/>
      <c r="I216" s="146"/>
      <c r="J216" s="146"/>
      <c r="K216" s="146"/>
      <c r="L216" s="156"/>
      <c r="M216" s="122"/>
      <c r="N216" s="122"/>
      <c r="O216" s="122"/>
      <c r="P216" s="89"/>
      <c r="Q216" s="84"/>
      <c r="R216" s="84"/>
      <c r="T216" s="84"/>
    </row>
    <row r="217" spans="8:21">
      <c r="H217" s="148"/>
      <c r="I217" s="93"/>
      <c r="J217" s="150"/>
      <c r="K217" s="150"/>
      <c r="L217" s="155"/>
      <c r="M217" s="122"/>
      <c r="N217" s="122"/>
      <c r="O217" s="122"/>
      <c r="P217" s="89"/>
      <c r="Q217" s="84"/>
      <c r="R217" s="84"/>
      <c r="S217" s="84"/>
      <c r="T217" s="84"/>
    </row>
    <row r="218" spans="8:21">
      <c r="H218" s="149"/>
      <c r="I218" s="147"/>
      <c r="J218" s="152"/>
      <c r="K218" s="147"/>
      <c r="L218" s="73"/>
      <c r="M218" s="122"/>
      <c r="N218" s="122"/>
      <c r="O218" s="122"/>
      <c r="P218" s="89"/>
      <c r="Q218" s="84"/>
      <c r="R218" s="84"/>
      <c r="S218" s="84"/>
      <c r="T218" s="84"/>
    </row>
    <row r="219" spans="8:21">
      <c r="H219" s="148"/>
      <c r="I219" s="146"/>
      <c r="J219" s="151"/>
      <c r="K219" s="151"/>
      <c r="L219" s="73"/>
      <c r="M219" s="127"/>
      <c r="N219" s="129"/>
      <c r="O219" s="129"/>
      <c r="Q219" s="84"/>
      <c r="R219" s="84"/>
      <c r="S219" s="84"/>
      <c r="T219" s="84"/>
    </row>
    <row r="220" spans="8:21">
      <c r="H220" s="126"/>
      <c r="I220" s="73"/>
      <c r="J220" s="73"/>
      <c r="K220" s="73"/>
      <c r="Q220" s="84"/>
      <c r="R220" s="84"/>
      <c r="S220" s="84"/>
    </row>
    <row r="221" spans="8:21">
      <c r="H221" s="126"/>
      <c r="I221" s="73"/>
      <c r="J221" s="73"/>
      <c r="K221" s="73"/>
      <c r="P221" s="96"/>
      <c r="Q221" s="84"/>
      <c r="R221" s="84"/>
      <c r="S221" s="84"/>
    </row>
    <row r="222" spans="8:21">
      <c r="J222" s="121"/>
      <c r="L222" s="96"/>
      <c r="P222" s="96"/>
      <c r="Q222" s="84"/>
      <c r="S222" s="84"/>
    </row>
    <row r="223" spans="8:21">
      <c r="H223" s="7"/>
      <c r="I223" s="160"/>
      <c r="J223" s="159"/>
      <c r="L223" s="96"/>
      <c r="M223" s="85"/>
      <c r="P223" s="96"/>
      <c r="Q223" s="84"/>
      <c r="R223" s="84"/>
      <c r="S223" s="84"/>
    </row>
    <row r="224" spans="8:21">
      <c r="I224" s="161"/>
      <c r="J224" s="96"/>
      <c r="K224" s="96"/>
      <c r="L224" s="96"/>
      <c r="M224" s="85"/>
      <c r="P224" s="96"/>
      <c r="R224" s="84"/>
      <c r="S224" s="84"/>
    </row>
    <row r="225" spans="8:21">
      <c r="H225" s="167"/>
      <c r="I225" s="162"/>
      <c r="J225" s="162"/>
      <c r="K225" s="163"/>
      <c r="L225" s="96"/>
      <c r="M225" s="100"/>
      <c r="N225" s="102"/>
      <c r="O225" s="102"/>
      <c r="P225" s="96"/>
      <c r="R225" s="84"/>
      <c r="S225" s="84"/>
    </row>
    <row r="226" spans="8:21">
      <c r="H226" s="166"/>
      <c r="I226" s="164"/>
      <c r="J226" s="162"/>
      <c r="K226" s="163"/>
      <c r="L226" s="96"/>
      <c r="M226" s="100"/>
      <c r="N226" s="102"/>
      <c r="O226" s="102"/>
      <c r="P226" s="96"/>
      <c r="R226" s="84"/>
      <c r="S226" s="84"/>
    </row>
    <row r="227" spans="8:21">
      <c r="H227" s="166"/>
      <c r="I227" s="164"/>
      <c r="J227" s="162"/>
      <c r="K227" s="163"/>
      <c r="M227" s="100"/>
      <c r="N227" s="10"/>
      <c r="O227" s="10"/>
      <c r="P227" s="96"/>
      <c r="R227" s="84"/>
      <c r="S227" s="84"/>
    </row>
    <row r="228" spans="8:21">
      <c r="H228" s="166"/>
      <c r="I228" s="164"/>
      <c r="J228" s="162"/>
      <c r="K228" s="163"/>
      <c r="L228" s="73"/>
      <c r="M228" s="85"/>
      <c r="N228" s="10"/>
      <c r="O228" s="10"/>
      <c r="P228" s="146"/>
      <c r="R228" s="84"/>
    </row>
    <row r="229" spans="8:21">
      <c r="H229" s="166"/>
      <c r="I229" s="74"/>
      <c r="J229" s="165"/>
      <c r="K229" s="163"/>
      <c r="L229" s="73"/>
      <c r="M229" s="85"/>
      <c r="N229" s="10"/>
      <c r="O229" s="10"/>
      <c r="P229" s="146"/>
      <c r="R229" s="84"/>
    </row>
    <row r="230" spans="8:21">
      <c r="H230" s="124"/>
      <c r="I230" s="73"/>
      <c r="J230" s="73"/>
      <c r="K230" s="73"/>
      <c r="L230" s="73"/>
      <c r="M230" s="100"/>
      <c r="N230" s="85"/>
      <c r="O230" s="85"/>
      <c r="P230" s="150"/>
      <c r="R230" s="84"/>
    </row>
    <row r="231" spans="8:21">
      <c r="H231" s="124"/>
      <c r="I231" s="73"/>
      <c r="J231" s="73"/>
      <c r="K231" s="73"/>
      <c r="L231" s="73"/>
      <c r="M231" s="100"/>
      <c r="N231" s="85"/>
      <c r="O231" s="85"/>
      <c r="P231" s="153"/>
      <c r="R231" s="84"/>
      <c r="U231" s="96"/>
    </row>
    <row r="232" spans="8:21">
      <c r="H232" s="124"/>
      <c r="I232" s="73"/>
      <c r="J232" s="73"/>
      <c r="K232" s="73"/>
      <c r="L232" s="127"/>
      <c r="M232" s="85"/>
      <c r="N232" s="85"/>
      <c r="O232" s="85"/>
      <c r="P232" s="151"/>
      <c r="R232" s="84"/>
      <c r="U232" s="96"/>
    </row>
    <row r="233" spans="8:21">
      <c r="H233" s="124"/>
      <c r="I233" s="73"/>
      <c r="J233" s="73"/>
      <c r="K233" s="73"/>
      <c r="M233" s="85"/>
      <c r="N233" s="85"/>
      <c r="O233" s="85"/>
      <c r="P233" s="122"/>
      <c r="R233" s="84"/>
      <c r="U233" s="96"/>
    </row>
    <row r="234" spans="8:21">
      <c r="H234" s="131"/>
      <c r="I234" s="127"/>
      <c r="J234" s="127"/>
      <c r="K234" s="127"/>
      <c r="M234" s="85"/>
      <c r="N234" s="85"/>
      <c r="O234" s="85"/>
      <c r="P234" s="122"/>
      <c r="Q234" s="89"/>
      <c r="U234" s="96"/>
    </row>
    <row r="235" spans="8:21">
      <c r="J235" s="125"/>
      <c r="M235" s="100"/>
      <c r="N235" s="85"/>
      <c r="O235" s="85"/>
      <c r="P235" s="122"/>
      <c r="Q235" s="176"/>
      <c r="U235" s="96"/>
    </row>
    <row r="236" spans="8:21">
      <c r="H236" s="73"/>
      <c r="I236" s="85"/>
      <c r="J236" s="84"/>
      <c r="L236" s="85"/>
      <c r="M236" s="100"/>
      <c r="N236" s="85"/>
      <c r="O236" s="85"/>
      <c r="P236" s="122"/>
      <c r="Q236" s="176"/>
      <c r="U236" s="96"/>
    </row>
    <row r="237" spans="8:21">
      <c r="H237" s="73"/>
      <c r="I237" s="85"/>
      <c r="J237" s="84"/>
      <c r="L237" s="85"/>
      <c r="M237" s="100"/>
      <c r="N237" s="85"/>
      <c r="O237" s="85"/>
      <c r="P237" s="122"/>
      <c r="Q237" s="176"/>
      <c r="T237" s="96"/>
      <c r="U237" s="96"/>
    </row>
    <row r="238" spans="8:21">
      <c r="H238" s="132"/>
      <c r="I238" s="103"/>
      <c r="J238" s="86"/>
      <c r="K238" s="85"/>
      <c r="L238" s="101"/>
      <c r="M238" s="100"/>
      <c r="N238" s="85"/>
      <c r="O238" s="85"/>
      <c r="P238" s="96"/>
      <c r="Q238" s="176"/>
      <c r="T238" s="96"/>
      <c r="U238" s="96"/>
    </row>
    <row r="239" spans="8:21">
      <c r="H239" s="130"/>
      <c r="I239" s="80"/>
      <c r="J239" s="133"/>
      <c r="K239" s="85"/>
      <c r="L239" s="101"/>
      <c r="M239" s="100"/>
      <c r="N239" s="85"/>
      <c r="O239" s="85"/>
      <c r="P239" s="96"/>
      <c r="Q239" s="176"/>
      <c r="T239" s="96"/>
      <c r="U239" s="84"/>
    </row>
    <row r="240" spans="8:21">
      <c r="H240" s="130"/>
      <c r="I240" s="73"/>
      <c r="J240" s="99"/>
      <c r="K240" s="100"/>
      <c r="L240" s="100"/>
      <c r="M240" s="100"/>
      <c r="N240" s="85"/>
      <c r="O240" s="85"/>
      <c r="P240" s="96"/>
      <c r="Q240" s="96"/>
      <c r="T240" s="96"/>
      <c r="U240" s="93"/>
    </row>
    <row r="241" spans="8:21">
      <c r="H241" s="130"/>
      <c r="I241" s="80"/>
      <c r="J241" s="99"/>
      <c r="K241" s="100"/>
      <c r="L241" s="85"/>
      <c r="M241" s="100"/>
      <c r="N241" s="85"/>
      <c r="O241" s="85"/>
      <c r="P241" s="96"/>
      <c r="Q241" s="96"/>
      <c r="T241" s="96"/>
      <c r="U241" s="73"/>
    </row>
    <row r="242" spans="8:21">
      <c r="H242" s="130"/>
      <c r="I242" s="80"/>
      <c r="J242" s="99"/>
      <c r="K242" s="100"/>
      <c r="L242" s="85"/>
      <c r="M242" s="100"/>
      <c r="N242" s="85"/>
      <c r="O242" s="85"/>
      <c r="Q242" s="96"/>
      <c r="T242" s="96"/>
      <c r="U242" s="73"/>
    </row>
    <row r="243" spans="8:21">
      <c r="H243" s="130"/>
      <c r="I243" s="80"/>
      <c r="J243" s="133"/>
      <c r="K243" s="85"/>
      <c r="L243" s="101"/>
      <c r="M243" s="100"/>
      <c r="N243" s="85"/>
      <c r="O243" s="85"/>
      <c r="P243" s="122"/>
      <c r="Q243" s="96"/>
      <c r="T243" s="96"/>
      <c r="U243" s="73"/>
    </row>
    <row r="244" spans="8:21">
      <c r="H244" s="130"/>
      <c r="I244" s="80"/>
      <c r="J244" s="133"/>
      <c r="K244" s="85"/>
      <c r="L244" s="101"/>
      <c r="M244" s="100"/>
      <c r="N244" s="85"/>
      <c r="O244" s="85"/>
      <c r="P244" s="122"/>
      <c r="Q244" s="96"/>
      <c r="T244" s="96"/>
      <c r="U244" s="73"/>
    </row>
    <row r="245" spans="8:21">
      <c r="H245" s="85"/>
      <c r="I245" s="73"/>
      <c r="J245" s="99"/>
      <c r="K245" s="100"/>
      <c r="L245" s="85"/>
      <c r="M245" s="100"/>
      <c r="N245" s="85"/>
      <c r="O245" s="85"/>
      <c r="P245" s="122"/>
      <c r="Q245" s="96"/>
      <c r="S245" s="96"/>
      <c r="T245" s="84"/>
      <c r="U245" s="96"/>
    </row>
    <row r="246" spans="8:21">
      <c r="H246" s="85"/>
      <c r="I246" s="73"/>
      <c r="J246" s="99"/>
      <c r="K246" s="100"/>
      <c r="L246" s="85"/>
      <c r="M246" s="100"/>
      <c r="N246" s="85"/>
      <c r="O246" s="85"/>
      <c r="P246" s="122"/>
      <c r="S246" s="96"/>
      <c r="T246" s="93"/>
      <c r="U246" s="84"/>
    </row>
    <row r="247" spans="8:21">
      <c r="H247" s="93"/>
      <c r="I247" s="73"/>
      <c r="J247" s="86"/>
      <c r="K247" s="85"/>
      <c r="L247" s="85"/>
      <c r="M247" s="100"/>
      <c r="N247" s="85"/>
      <c r="O247" s="85"/>
      <c r="P247" s="129"/>
      <c r="Q247" s="93"/>
      <c r="S247" s="96"/>
      <c r="T247" s="73"/>
      <c r="U247" s="84"/>
    </row>
    <row r="248" spans="8:21">
      <c r="H248" s="94"/>
      <c r="I248" s="73"/>
      <c r="J248" s="86"/>
      <c r="K248" s="85"/>
      <c r="L248" s="100"/>
      <c r="M248" s="100"/>
      <c r="N248" s="85"/>
      <c r="O248" s="85"/>
      <c r="Q248" s="73"/>
      <c r="S248" s="96"/>
      <c r="T248" s="73"/>
      <c r="U248" s="96"/>
    </row>
    <row r="249" spans="8:21">
      <c r="H249" s="94"/>
      <c r="I249" s="85"/>
      <c r="J249" s="86"/>
      <c r="K249" s="85"/>
      <c r="L249" s="100"/>
      <c r="M249" s="100"/>
      <c r="N249" s="85"/>
      <c r="O249" s="85"/>
      <c r="P249" s="85"/>
      <c r="Q249" s="73"/>
      <c r="S249" s="96"/>
      <c r="T249" s="73"/>
      <c r="U249" s="96"/>
    </row>
    <row r="250" spans="8:21">
      <c r="H250" s="139"/>
      <c r="I250" s="100"/>
      <c r="J250" s="134"/>
      <c r="K250" s="100"/>
      <c r="L250" s="100"/>
      <c r="M250" s="100"/>
      <c r="N250" s="85"/>
      <c r="O250" s="85"/>
      <c r="P250" s="85"/>
      <c r="Q250" s="73"/>
      <c r="S250" s="96"/>
      <c r="T250" s="73"/>
      <c r="U250" s="96"/>
    </row>
    <row r="251" spans="8:21">
      <c r="H251" s="119"/>
      <c r="I251" s="140"/>
      <c r="J251" s="119"/>
      <c r="K251" s="135"/>
      <c r="L251" s="100"/>
      <c r="M251" s="85"/>
      <c r="N251" s="85"/>
      <c r="O251" s="85"/>
      <c r="P251" s="85"/>
      <c r="Q251" s="73"/>
      <c r="S251" s="96"/>
      <c r="T251" s="96"/>
    </row>
    <row r="252" spans="8:21">
      <c r="H252" s="141"/>
      <c r="I252" s="136"/>
      <c r="J252" s="128"/>
      <c r="K252" s="137"/>
      <c r="L252" s="100"/>
      <c r="M252" s="85"/>
      <c r="N252" s="85"/>
      <c r="O252" s="85"/>
      <c r="Q252" s="96"/>
      <c r="S252" s="96"/>
      <c r="T252" s="84"/>
      <c r="U252" s="93"/>
    </row>
    <row r="253" spans="8:21">
      <c r="H253" s="141"/>
      <c r="I253" s="101"/>
      <c r="J253" s="136"/>
      <c r="K253" s="137"/>
      <c r="L253" s="100"/>
      <c r="M253" s="85"/>
      <c r="N253" s="85"/>
      <c r="O253" s="85"/>
      <c r="Q253" s="84"/>
      <c r="S253" s="84"/>
      <c r="T253" s="84"/>
      <c r="U253" s="73"/>
    </row>
    <row r="254" spans="8:21">
      <c r="H254" s="119"/>
      <c r="I254" s="101"/>
      <c r="J254" s="136"/>
      <c r="K254" s="137"/>
      <c r="L254" s="100"/>
      <c r="M254" s="85"/>
      <c r="N254" s="85"/>
      <c r="O254" s="85"/>
      <c r="Q254" s="84"/>
      <c r="S254" s="93"/>
      <c r="T254" s="96"/>
      <c r="U254" s="73"/>
    </row>
    <row r="255" spans="8:21">
      <c r="H255" s="119"/>
      <c r="I255" s="101"/>
      <c r="J255" s="136"/>
      <c r="K255" s="137"/>
      <c r="L255" s="100"/>
      <c r="M255" s="85"/>
      <c r="N255" s="85"/>
      <c r="O255" s="85"/>
      <c r="P255" s="85"/>
      <c r="Q255" s="96"/>
      <c r="S255" s="73"/>
      <c r="T255" s="96"/>
      <c r="U255" s="73"/>
    </row>
    <row r="256" spans="8:21">
      <c r="H256" s="119"/>
      <c r="I256" s="138"/>
      <c r="J256" s="136"/>
      <c r="K256" s="137"/>
      <c r="L256" s="100"/>
      <c r="M256" s="85"/>
      <c r="N256" s="85"/>
      <c r="O256" s="85"/>
      <c r="P256" s="85"/>
      <c r="Q256" s="96"/>
      <c r="S256" s="73"/>
      <c r="T256" s="96"/>
      <c r="U256" s="73"/>
    </row>
    <row r="257" spans="8:21">
      <c r="H257" s="135"/>
      <c r="I257" s="100"/>
      <c r="J257" s="134"/>
      <c r="K257" s="100"/>
      <c r="L257" s="100"/>
      <c r="M257" s="103"/>
      <c r="N257" s="85"/>
      <c r="O257" s="85"/>
      <c r="P257" s="85"/>
      <c r="Q257" s="96"/>
      <c r="R257" s="96"/>
      <c r="S257" s="73"/>
      <c r="U257" s="96"/>
    </row>
    <row r="258" spans="8:21">
      <c r="H258" s="119"/>
      <c r="I258" s="142"/>
      <c r="J258" s="134"/>
      <c r="K258" s="100"/>
      <c r="L258" s="100"/>
      <c r="M258" s="80"/>
      <c r="N258" s="85"/>
      <c r="O258" s="85"/>
      <c r="P258" s="85"/>
      <c r="R258" s="96"/>
      <c r="S258" s="73"/>
      <c r="T258" s="93"/>
    </row>
    <row r="259" spans="8:21">
      <c r="H259" s="7"/>
      <c r="I259" s="140"/>
      <c r="J259" s="134"/>
      <c r="K259" s="100"/>
      <c r="L259" s="100"/>
      <c r="M259" s="80"/>
      <c r="N259" s="85"/>
      <c r="O259" s="85"/>
      <c r="P259" s="85"/>
      <c r="Q259" s="93"/>
      <c r="R259" s="96"/>
      <c r="S259" s="96"/>
      <c r="T259" s="73"/>
      <c r="U259" s="84"/>
    </row>
    <row r="260" spans="8:21">
      <c r="H260" s="119"/>
      <c r="I260" s="140"/>
      <c r="J260" s="119"/>
      <c r="K260" s="135"/>
      <c r="L260" s="100"/>
      <c r="M260" s="80"/>
      <c r="N260" s="85"/>
      <c r="O260" s="85"/>
      <c r="P260" s="85"/>
      <c r="R260" s="96"/>
      <c r="S260" s="84"/>
      <c r="T260" s="73"/>
      <c r="U260" s="84"/>
    </row>
    <row r="261" spans="8:21">
      <c r="H261" s="141"/>
      <c r="I261" s="140"/>
      <c r="J261" s="101"/>
      <c r="K261" s="137"/>
      <c r="L261" s="100"/>
      <c r="M261" s="80"/>
      <c r="N261" s="85"/>
      <c r="O261" s="85"/>
      <c r="P261" s="85"/>
      <c r="Q261" s="73"/>
      <c r="R261" s="96"/>
      <c r="S261" s="84"/>
      <c r="T261" s="73"/>
      <c r="U261" s="84"/>
    </row>
    <row r="262" spans="8:21">
      <c r="H262" s="141"/>
      <c r="I262" s="140"/>
      <c r="J262" s="101"/>
      <c r="K262" s="137"/>
      <c r="L262" s="100"/>
      <c r="N262" s="85"/>
      <c r="O262" s="85"/>
      <c r="P262" s="85"/>
      <c r="Q262" s="73"/>
      <c r="R262" s="96"/>
      <c r="S262" s="96"/>
      <c r="T262" s="73"/>
      <c r="U262" s="84"/>
    </row>
    <row r="263" spans="8:21">
      <c r="H263" s="119"/>
      <c r="I263" s="140"/>
      <c r="J263" s="101"/>
      <c r="K263" s="137"/>
      <c r="L263" s="100"/>
      <c r="M263" s="73"/>
      <c r="N263" s="85"/>
      <c r="O263" s="85"/>
      <c r="P263" s="85"/>
      <c r="Q263" s="73"/>
      <c r="R263" s="96"/>
      <c r="S263" s="96"/>
      <c r="T263" s="96"/>
      <c r="U263" s="84"/>
    </row>
    <row r="264" spans="8:21">
      <c r="H264" s="119"/>
      <c r="I264" s="100"/>
      <c r="J264" s="101"/>
      <c r="K264" s="137"/>
      <c r="L264" s="85"/>
      <c r="M264" s="73"/>
      <c r="N264" s="85"/>
      <c r="O264" s="85"/>
      <c r="Q264" s="73"/>
      <c r="R264" s="96"/>
      <c r="S264" s="96"/>
    </row>
    <row r="265" spans="8:21">
      <c r="H265" s="119"/>
      <c r="I265" s="100"/>
      <c r="J265" s="101"/>
      <c r="K265" s="137"/>
      <c r="L265" s="85"/>
      <c r="M265" s="73"/>
      <c r="N265" s="85"/>
      <c r="O265" s="85"/>
      <c r="Q265" s="127"/>
      <c r="R265" s="84"/>
      <c r="T265" s="84"/>
    </row>
    <row r="266" spans="8:21">
      <c r="I266" s="85"/>
      <c r="J266" s="86"/>
      <c r="K266" s="85"/>
      <c r="L266" s="85"/>
      <c r="M266" s="73"/>
      <c r="N266" s="85"/>
      <c r="O266" s="85"/>
      <c r="Q266" s="84"/>
      <c r="R266" s="93"/>
      <c r="S266" s="93"/>
      <c r="T266" s="84"/>
    </row>
    <row r="267" spans="8:21">
      <c r="I267" s="85"/>
      <c r="J267" s="86"/>
      <c r="K267" s="85"/>
      <c r="L267" s="85"/>
      <c r="M267" s="73"/>
      <c r="N267" s="85"/>
      <c r="O267" s="85"/>
      <c r="R267" s="73"/>
      <c r="S267" s="73"/>
      <c r="T267" s="84"/>
    </row>
    <row r="268" spans="8:21">
      <c r="I268" s="85"/>
      <c r="J268" s="86"/>
      <c r="K268" s="85"/>
      <c r="L268" s="85"/>
      <c r="M268" s="96"/>
      <c r="N268" s="85"/>
      <c r="O268" s="85"/>
      <c r="R268" s="73"/>
      <c r="S268" s="73"/>
      <c r="T268" s="84"/>
    </row>
    <row r="269" spans="8:21">
      <c r="I269" s="85"/>
      <c r="J269" s="86"/>
      <c r="K269" s="85"/>
      <c r="L269" s="85"/>
      <c r="M269" s="85"/>
      <c r="N269" s="85"/>
      <c r="O269" s="85"/>
      <c r="R269" s="73"/>
      <c r="S269" s="73"/>
      <c r="T269" s="84"/>
    </row>
    <row r="270" spans="8:21">
      <c r="I270" s="85"/>
      <c r="J270" s="86"/>
      <c r="K270" s="85"/>
      <c r="L270" s="103"/>
      <c r="M270" s="85"/>
      <c r="N270" s="85"/>
      <c r="O270" s="85"/>
      <c r="Q270" s="85"/>
      <c r="R270" s="73"/>
      <c r="S270" s="73"/>
    </row>
    <row r="271" spans="8:21">
      <c r="I271" s="85"/>
      <c r="J271" s="86"/>
      <c r="K271" s="85"/>
      <c r="L271" s="80"/>
      <c r="M271" s="85"/>
      <c r="N271" s="100"/>
      <c r="O271" s="100"/>
      <c r="Q271" s="85"/>
      <c r="R271" s="96"/>
      <c r="S271" s="96"/>
    </row>
    <row r="272" spans="8:21">
      <c r="I272" s="85"/>
      <c r="J272" s="86"/>
      <c r="K272" s="103"/>
      <c r="L272" s="80"/>
      <c r="M272" s="85"/>
      <c r="N272" s="100"/>
      <c r="O272" s="100"/>
      <c r="Q272" s="85"/>
      <c r="R272" s="84"/>
    </row>
    <row r="273" spans="9:19">
      <c r="I273" s="85"/>
      <c r="J273" s="86"/>
      <c r="K273" s="104"/>
      <c r="L273" s="80"/>
      <c r="M273" s="85"/>
      <c r="N273" s="100"/>
      <c r="O273" s="100"/>
      <c r="Q273" s="85"/>
      <c r="R273" s="84"/>
      <c r="S273" s="84"/>
    </row>
    <row r="274" spans="9:19">
      <c r="I274" s="85"/>
      <c r="J274" s="86"/>
      <c r="K274" s="104"/>
      <c r="L274" s="80"/>
      <c r="M274" s="85"/>
      <c r="N274" s="100"/>
      <c r="O274" s="100"/>
      <c r="Q274" s="85"/>
      <c r="R274" s="96"/>
      <c r="S274" s="84"/>
    </row>
    <row r="275" spans="9:19">
      <c r="J275" s="86"/>
      <c r="K275" s="104"/>
      <c r="M275" s="85"/>
      <c r="N275" s="100"/>
      <c r="O275" s="100"/>
      <c r="Q275" s="85"/>
      <c r="R275" s="96"/>
      <c r="S275" s="84"/>
    </row>
    <row r="276" spans="9:19">
      <c r="J276" s="86"/>
      <c r="K276" s="104"/>
      <c r="L276" s="73"/>
      <c r="M276" s="85"/>
      <c r="N276" s="100"/>
      <c r="O276" s="100"/>
      <c r="R276" s="96"/>
      <c r="S276" s="84"/>
    </row>
    <row r="277" spans="9:19">
      <c r="J277" s="86"/>
      <c r="K277" s="104"/>
      <c r="L277" s="73"/>
      <c r="M277" s="85"/>
      <c r="N277" s="85"/>
      <c r="O277" s="85"/>
      <c r="S277" s="84"/>
    </row>
    <row r="278" spans="9:19">
      <c r="J278" s="86"/>
      <c r="K278" s="73"/>
      <c r="L278" s="73"/>
      <c r="M278" s="93"/>
      <c r="N278" s="85"/>
      <c r="O278" s="85"/>
      <c r="R278" s="93"/>
    </row>
    <row r="279" spans="9:19">
      <c r="J279" s="86"/>
      <c r="K279" s="73"/>
      <c r="L279" s="73"/>
      <c r="M279" s="94"/>
      <c r="N279" s="85"/>
      <c r="O279" s="85"/>
      <c r="R279" s="73"/>
    </row>
    <row r="280" spans="9:19">
      <c r="J280" s="103"/>
      <c r="K280" s="73"/>
      <c r="L280" s="73"/>
      <c r="M280" s="94"/>
      <c r="N280" s="85"/>
      <c r="O280" s="85"/>
      <c r="R280" s="73"/>
    </row>
    <row r="281" spans="9:19">
      <c r="J281" s="80"/>
      <c r="K281" s="73"/>
      <c r="L281" s="96"/>
      <c r="M281" s="94"/>
      <c r="N281" s="85"/>
      <c r="O281" s="85"/>
      <c r="R281" s="73"/>
      <c r="S281" s="85"/>
    </row>
    <row r="282" spans="9:19">
      <c r="J282" s="80"/>
      <c r="K282" s="73"/>
      <c r="L282" s="85"/>
      <c r="M282" s="94"/>
      <c r="N282" s="85"/>
      <c r="O282" s="85"/>
      <c r="R282" s="73"/>
      <c r="S282" s="85"/>
    </row>
    <row r="283" spans="9:19">
      <c r="J283" s="80"/>
      <c r="K283" s="96"/>
      <c r="L283" s="85"/>
      <c r="M283" s="96"/>
      <c r="N283" s="85"/>
      <c r="O283" s="85"/>
      <c r="R283" s="96"/>
      <c r="S283" s="85"/>
    </row>
    <row r="284" spans="9:19">
      <c r="J284" s="80"/>
      <c r="K284" s="85"/>
      <c r="L284" s="85"/>
      <c r="M284" s="85"/>
      <c r="N284" s="85"/>
      <c r="O284" s="85"/>
      <c r="S284" s="85"/>
    </row>
    <row r="285" spans="9:19">
      <c r="J285" s="80"/>
      <c r="K285" s="85"/>
      <c r="L285" s="85"/>
      <c r="M285" s="85"/>
      <c r="N285" s="85"/>
      <c r="O285" s="85"/>
      <c r="R285" s="84"/>
    </row>
    <row r="286" spans="9:19">
      <c r="J286" s="73"/>
      <c r="K286" s="85"/>
      <c r="L286" s="85"/>
      <c r="M286" s="85"/>
      <c r="N286" s="85"/>
      <c r="O286" s="85"/>
      <c r="R286" s="84"/>
    </row>
    <row r="287" spans="9:19">
      <c r="J287" s="73"/>
      <c r="K287" s="85"/>
      <c r="L287" s="85"/>
      <c r="M287" s="85"/>
      <c r="N287" s="85"/>
      <c r="O287" s="85"/>
      <c r="R287" s="84"/>
    </row>
    <row r="288" spans="9:19">
      <c r="J288" s="73"/>
      <c r="K288" s="85"/>
      <c r="L288" s="85"/>
      <c r="M288" s="85"/>
      <c r="N288" s="85"/>
      <c r="O288" s="85"/>
      <c r="R288" s="84"/>
    </row>
    <row r="289" spans="10:18">
      <c r="J289" s="73"/>
      <c r="K289" s="85"/>
      <c r="L289" s="85"/>
      <c r="M289" s="85"/>
      <c r="N289" s="85"/>
      <c r="O289" s="85"/>
      <c r="R289" s="84"/>
    </row>
    <row r="290" spans="10:18">
      <c r="J290" s="73"/>
      <c r="K290" s="85"/>
      <c r="L290" s="85"/>
      <c r="M290" s="85"/>
      <c r="N290" s="85"/>
      <c r="O290" s="85"/>
    </row>
    <row r="291" spans="10:18">
      <c r="J291" s="73"/>
      <c r="K291" s="85"/>
      <c r="L291" s="93"/>
      <c r="M291" s="85"/>
      <c r="N291" s="85"/>
      <c r="O291" s="85"/>
    </row>
    <row r="292" spans="10:18">
      <c r="J292" s="86"/>
      <c r="K292" s="85"/>
      <c r="L292" s="94"/>
      <c r="M292" s="85"/>
      <c r="N292" s="85"/>
      <c r="O292" s="85"/>
    </row>
    <row r="293" spans="10:18">
      <c r="J293" s="86"/>
      <c r="K293" s="93"/>
      <c r="L293" s="94"/>
      <c r="M293" s="85"/>
      <c r="N293" s="85"/>
      <c r="O293" s="85"/>
    </row>
    <row r="294" spans="10:18">
      <c r="J294" s="86"/>
      <c r="K294" s="94"/>
      <c r="L294" s="94"/>
      <c r="M294" s="85"/>
      <c r="N294" s="85"/>
      <c r="O294" s="85"/>
    </row>
    <row r="295" spans="10:18">
      <c r="J295" s="86"/>
      <c r="K295" s="94"/>
      <c r="L295" s="94"/>
      <c r="N295" s="85"/>
      <c r="O295" s="85"/>
    </row>
    <row r="296" spans="10:18">
      <c r="J296" s="86"/>
      <c r="K296" s="94"/>
      <c r="L296" s="96"/>
      <c r="N296" s="85"/>
      <c r="O296" s="85"/>
    </row>
    <row r="297" spans="10:18">
      <c r="J297" s="86"/>
      <c r="K297" s="94"/>
      <c r="L297" s="85"/>
      <c r="N297" s="85"/>
      <c r="O297" s="85"/>
      <c r="R297" s="85"/>
    </row>
    <row r="298" spans="10:18">
      <c r="J298" s="86"/>
      <c r="K298" s="96"/>
      <c r="L298" s="85"/>
      <c r="N298" s="85"/>
      <c r="O298" s="85"/>
      <c r="R298" s="85"/>
    </row>
    <row r="299" spans="10:18">
      <c r="J299" s="86"/>
      <c r="K299" s="85"/>
      <c r="L299" s="85"/>
      <c r="N299" s="215"/>
      <c r="O299" s="215"/>
      <c r="R299" s="85"/>
    </row>
    <row r="300" spans="10:18">
      <c r="J300" s="86"/>
      <c r="K300" s="85"/>
      <c r="L300" s="85"/>
      <c r="N300" s="73"/>
      <c r="O300" s="73"/>
      <c r="R300" s="85"/>
    </row>
    <row r="301" spans="10:18">
      <c r="J301" s="93"/>
      <c r="K301" s="85"/>
      <c r="L301" s="85"/>
      <c r="N301" s="73"/>
      <c r="O301" s="73"/>
      <c r="R301" s="85"/>
    </row>
    <row r="302" spans="10:18">
      <c r="J302" s="95"/>
      <c r="K302" s="85"/>
      <c r="L302" s="85"/>
      <c r="N302" s="73"/>
      <c r="O302" s="73"/>
      <c r="R302" s="85"/>
    </row>
    <row r="303" spans="10:18">
      <c r="J303" s="95"/>
      <c r="K303" s="85"/>
      <c r="L303" s="85"/>
      <c r="N303" s="73"/>
      <c r="O303" s="73"/>
      <c r="R303" s="85"/>
    </row>
    <row r="304" spans="10:18">
      <c r="J304" s="95"/>
      <c r="K304" s="85"/>
      <c r="L304" s="85"/>
      <c r="N304" s="96"/>
      <c r="O304" s="96"/>
      <c r="R304" s="85"/>
    </row>
    <row r="305" spans="10:18">
      <c r="J305" s="95"/>
      <c r="K305" s="85"/>
      <c r="L305" s="85"/>
      <c r="N305" s="85"/>
      <c r="O305" s="85"/>
      <c r="R305" s="85"/>
    </row>
    <row r="306" spans="10:18">
      <c r="J306" s="95"/>
      <c r="K306" s="85"/>
      <c r="L306" s="85"/>
      <c r="N306" s="85"/>
      <c r="O306" s="85"/>
      <c r="R306" s="85"/>
    </row>
    <row r="307" spans="10:18">
      <c r="J307" s="86"/>
      <c r="K307" s="85"/>
      <c r="L307" s="85"/>
      <c r="N307" s="85"/>
      <c r="O307" s="85"/>
      <c r="R307" s="85"/>
    </row>
    <row r="308" spans="10:18">
      <c r="J308" s="86"/>
      <c r="K308" s="85"/>
      <c r="N308" s="85"/>
      <c r="O308" s="85"/>
      <c r="R308" s="85"/>
    </row>
    <row r="309" spans="10:18">
      <c r="J309" s="86"/>
      <c r="K309" s="85"/>
      <c r="N309" s="85"/>
      <c r="O309" s="85"/>
      <c r="R309" s="85"/>
    </row>
    <row r="310" spans="10:18">
      <c r="J310" s="86"/>
      <c r="N310" s="85"/>
      <c r="O310" s="85"/>
    </row>
    <row r="311" spans="10:18">
      <c r="J311" s="86"/>
      <c r="N311" s="85"/>
      <c r="O311" s="85"/>
    </row>
    <row r="312" spans="10:18">
      <c r="J312" s="86"/>
      <c r="N312" s="85"/>
      <c r="O312" s="85"/>
    </row>
    <row r="313" spans="10:18">
      <c r="J313" s="86"/>
      <c r="N313" s="85"/>
      <c r="O313" s="85"/>
    </row>
    <row r="314" spans="10:18">
      <c r="J314" s="86"/>
      <c r="N314" s="85"/>
      <c r="O314" s="85"/>
    </row>
    <row r="315" spans="10:18">
      <c r="J315" s="86"/>
      <c r="N315" s="85"/>
      <c r="O315" s="85"/>
    </row>
    <row r="316" spans="10:18">
      <c r="J316" s="86"/>
      <c r="N316" s="85"/>
      <c r="O316" s="85"/>
    </row>
    <row r="317" spans="10:18">
      <c r="J317" s="86"/>
      <c r="N317" s="103"/>
      <c r="O317" s="103"/>
    </row>
    <row r="318" spans="10:18">
      <c r="N318" s="80"/>
      <c r="O318" s="80"/>
    </row>
    <row r="319" spans="10:18">
      <c r="N319" s="80"/>
      <c r="O319" s="80"/>
    </row>
    <row r="320" spans="10:18">
      <c r="N320" s="80"/>
      <c r="O320" s="80"/>
    </row>
    <row r="321" spans="10:15">
      <c r="N321" s="80"/>
      <c r="O321" s="80"/>
    </row>
    <row r="323" spans="10:15">
      <c r="N323" s="85"/>
      <c r="O323" s="85"/>
    </row>
    <row r="324" spans="10:15">
      <c r="N324" s="85"/>
      <c r="O324" s="85"/>
    </row>
    <row r="325" spans="10:15">
      <c r="N325" s="85"/>
      <c r="O325" s="85"/>
    </row>
    <row r="326" spans="10:15">
      <c r="N326" s="85"/>
      <c r="O326" s="85"/>
    </row>
    <row r="327" spans="10:15">
      <c r="N327" s="85"/>
      <c r="O327" s="85"/>
    </row>
    <row r="328" spans="10:15">
      <c r="N328" s="85"/>
      <c r="O328" s="85"/>
    </row>
    <row r="329" spans="10:15">
      <c r="N329" s="85"/>
      <c r="O329" s="85"/>
    </row>
    <row r="330" spans="10:15">
      <c r="J330" s="89"/>
      <c r="N330" s="85"/>
      <c r="O330" s="85"/>
    </row>
    <row r="331" spans="10:15">
      <c r="J331" s="89"/>
      <c r="K331" s="7"/>
      <c r="N331" s="85"/>
      <c r="O331" s="85"/>
    </row>
    <row r="332" spans="10:15">
      <c r="J332" s="89"/>
      <c r="K332" s="7"/>
      <c r="N332" s="85"/>
      <c r="O332" s="85"/>
    </row>
    <row r="333" spans="10:15">
      <c r="J333" s="89"/>
      <c r="K333" s="7"/>
      <c r="N333" s="85"/>
      <c r="O333" s="85"/>
    </row>
    <row r="334" spans="10:15">
      <c r="J334" s="89"/>
      <c r="K334" s="7"/>
      <c r="N334" s="85"/>
      <c r="O334" s="85"/>
    </row>
    <row r="335" spans="10:15">
      <c r="K335" s="7"/>
      <c r="N335" s="85"/>
      <c r="O335" s="85"/>
    </row>
    <row r="336" spans="10:15">
      <c r="N336" s="85"/>
      <c r="O336" s="85"/>
    </row>
    <row r="337" spans="14:15">
      <c r="N337" s="85"/>
      <c r="O337" s="85"/>
    </row>
    <row r="338" spans="14:15">
      <c r="N338" s="85"/>
      <c r="O338" s="85"/>
    </row>
    <row r="339" spans="14:15">
      <c r="N339" s="85"/>
      <c r="O339" s="85"/>
    </row>
    <row r="340" spans="14:15">
      <c r="N340" s="85"/>
      <c r="O340" s="85"/>
    </row>
    <row r="341" spans="14:15">
      <c r="N341" s="85"/>
      <c r="O341" s="85"/>
    </row>
    <row r="342" spans="14:15">
      <c r="N342" s="85"/>
      <c r="O342" s="85"/>
    </row>
    <row r="343" spans="14:15">
      <c r="N343" s="93"/>
      <c r="O343" s="93"/>
    </row>
    <row r="344" spans="14:15">
      <c r="N344" s="94"/>
      <c r="O344" s="94"/>
    </row>
    <row r="345" spans="14:15">
      <c r="N345" s="94"/>
      <c r="O345" s="94"/>
    </row>
    <row r="346" spans="14:15">
      <c r="N346" s="94"/>
      <c r="O346" s="94"/>
    </row>
    <row r="347" spans="14:15">
      <c r="N347" s="94"/>
      <c r="O347" s="94"/>
    </row>
    <row r="348" spans="14:15">
      <c r="N348" s="96"/>
      <c r="O348" s="96"/>
    </row>
    <row r="349" spans="14:15">
      <c r="N349" s="85"/>
      <c r="O349" s="85"/>
    </row>
    <row r="350" spans="14:15">
      <c r="N350" s="85"/>
      <c r="O350" s="85"/>
    </row>
    <row r="351" spans="14:15">
      <c r="N351" s="85"/>
      <c r="O351" s="85"/>
    </row>
    <row r="352" spans="14:15">
      <c r="N352" s="85"/>
      <c r="O352" s="85"/>
    </row>
    <row r="353" spans="14:15">
      <c r="N353" s="85"/>
      <c r="O353" s="85"/>
    </row>
    <row r="354" spans="14:15">
      <c r="N354" s="85"/>
      <c r="O354" s="85"/>
    </row>
    <row r="355" spans="14:15">
      <c r="N355" s="85"/>
      <c r="O355" s="85"/>
    </row>
    <row r="356" spans="14:15">
      <c r="N356" s="85"/>
      <c r="O356" s="85"/>
    </row>
    <row r="357" spans="14:15">
      <c r="N357" s="85"/>
      <c r="O357" s="85"/>
    </row>
    <row r="358" spans="14:15">
      <c r="N358" s="85"/>
      <c r="O358" s="85"/>
    </row>
    <row r="359" spans="14:15">
      <c r="N359" s="85"/>
      <c r="O359" s="85"/>
    </row>
  </sheetData>
  <sortState xmlns:xlrd2="http://schemas.microsoft.com/office/spreadsheetml/2017/richdata2" ref="H73:O77">
    <sortCondition ref="H73:H77"/>
  </sortState>
  <mergeCells count="1">
    <mergeCell ref="H30:T30"/>
  </mergeCells>
  <phoneticPr fontId="47" type="noConversion"/>
  <hyperlinks>
    <hyperlink ref="I1" r:id="rId1" location="jlt_jltst_tbl1.f.p" display="https://www.bls.gov/news.release/jltst.t01.htm - jlt_jltst_tbl1.f.p" xr:uid="{3C013512-EE43-4C9B-9DDE-3DEA542E2C4A}"/>
    <hyperlink ref="I2" r:id="rId2" xr:uid="{B9A8830B-4DC8-4B16-8E19-0B0C83EFECA9}"/>
    <hyperlink ref="I3" r:id="rId3" xr:uid="{45694179-B41D-425D-82CE-8C5F7A66BA8C}"/>
    <hyperlink ref="J6" r:id="rId4" location="data" display="https://www.bls.gov/jlt/ - data" xr:uid="{F7D3F767-3B9E-4EAD-BE65-601A5F85AB1D}"/>
    <hyperlink ref="J7" r:id="rId5" xr:uid="{4C446360-BF1D-4081-974E-176992C36C1C}"/>
  </hyperlinks>
  <pageMargins left="0.7" right="0.7" top="0.75" bottom="0.75" header="0.3" footer="0.3"/>
  <pageSetup orientation="portrait" horizontalDpi="1200" verticalDpi="1200" r:id="rId6"/>
  <legacy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8E81-F02D-4B45-AB33-E027F7793479}">
  <dimension ref="A1:BA357"/>
  <sheetViews>
    <sheetView topLeftCell="M1" workbookViewId="0">
      <selection activeCell="W15" sqref="W15:W19"/>
    </sheetView>
  </sheetViews>
  <sheetFormatPr defaultColWidth="12.5703125" defaultRowHeight="15"/>
  <cols>
    <col min="1" max="1" width="10.140625" hidden="1" customWidth="1"/>
    <col min="2" max="2" width="10.28515625" hidden="1" customWidth="1"/>
    <col min="3" max="4" width="12.140625" hidden="1" customWidth="1"/>
    <col min="5" max="5" width="15.7109375" hidden="1" customWidth="1"/>
    <col min="6" max="7" width="12.7109375" hidden="1" customWidth="1"/>
    <col min="8" max="11" width="14.140625" hidden="1" customWidth="1"/>
    <col min="12" max="12" width="7.42578125" hidden="1" customWidth="1"/>
    <col min="13" max="13" width="23.85546875" customWidth="1"/>
    <col min="14" max="14" width="17.5703125" customWidth="1"/>
  </cols>
  <sheetData>
    <row r="1" spans="1:53">
      <c r="A1" s="24" t="s">
        <v>461</v>
      </c>
      <c r="B1" s="24"/>
      <c r="C1" s="24"/>
      <c r="D1" s="24"/>
      <c r="E1" s="24"/>
      <c r="F1" s="24"/>
      <c r="G1" s="24"/>
      <c r="H1" s="24"/>
      <c r="I1" s="24"/>
      <c r="J1" s="24"/>
      <c r="K1" s="24"/>
      <c r="M1" s="24" t="s">
        <v>238</v>
      </c>
      <c r="N1" s="27" t="s">
        <v>240</v>
      </c>
      <c r="O1" s="113" t="s">
        <v>338</v>
      </c>
    </row>
    <row r="2" spans="1:53">
      <c r="N2" s="24"/>
      <c r="O2" s="27"/>
      <c r="P2" s="113"/>
    </row>
    <row r="3" spans="1:53">
      <c r="A3" t="s">
        <v>77</v>
      </c>
      <c r="C3" t="s">
        <v>416</v>
      </c>
      <c r="D3" t="s">
        <v>399</v>
      </c>
      <c r="G3">
        <v>100</v>
      </c>
      <c r="N3" s="24"/>
      <c r="O3" s="27"/>
      <c r="P3" s="113"/>
      <c r="R3">
        <v>100</v>
      </c>
    </row>
    <row r="4" spans="1:53" ht="14.45" customHeight="1">
      <c r="D4" t="s">
        <v>414</v>
      </c>
      <c r="E4" t="s">
        <v>417</v>
      </c>
      <c r="F4" s="274" t="s">
        <v>418</v>
      </c>
      <c r="G4" s="274"/>
      <c r="I4" t="s">
        <v>419</v>
      </c>
      <c r="N4" s="211" t="s">
        <v>199</v>
      </c>
      <c r="O4" s="27"/>
      <c r="P4" s="113"/>
    </row>
    <row r="5" spans="1:53" ht="14.45" customHeight="1">
      <c r="A5" t="s">
        <v>71</v>
      </c>
      <c r="B5" t="s">
        <v>76</v>
      </c>
      <c r="F5" s="274" t="s">
        <v>414</v>
      </c>
      <c r="G5" s="274"/>
      <c r="H5" t="s">
        <v>417</v>
      </c>
      <c r="I5" t="s">
        <v>414</v>
      </c>
      <c r="J5" t="s">
        <v>420</v>
      </c>
      <c r="N5" t="s">
        <v>123</v>
      </c>
      <c r="O5" t="s">
        <v>124</v>
      </c>
      <c r="P5" t="s">
        <v>300</v>
      </c>
      <c r="Q5" t="s">
        <v>301</v>
      </c>
      <c r="R5" t="s">
        <v>440</v>
      </c>
      <c r="S5" t="s">
        <v>302</v>
      </c>
      <c r="T5" t="s">
        <v>303</v>
      </c>
      <c r="U5" t="s">
        <v>304</v>
      </c>
      <c r="V5" t="s">
        <v>305</v>
      </c>
    </row>
    <row r="6" spans="1:53" ht="14.45" customHeight="1">
      <c r="A6" t="s">
        <v>421</v>
      </c>
      <c r="B6" t="s">
        <v>421</v>
      </c>
      <c r="F6" s="274" t="s">
        <v>421</v>
      </c>
      <c r="G6" s="274" t="s">
        <v>403</v>
      </c>
      <c r="I6" t="s">
        <v>422</v>
      </c>
      <c r="J6" t="s">
        <v>423</v>
      </c>
      <c r="N6">
        <v>2021</v>
      </c>
      <c r="O6">
        <v>8</v>
      </c>
      <c r="P6">
        <v>3039786</v>
      </c>
      <c r="Q6">
        <v>67.599999999999994</v>
      </c>
      <c r="R6" s="22">
        <v>0.67599999999999993</v>
      </c>
      <c r="S6">
        <v>2932620</v>
      </c>
      <c r="T6">
        <v>65.2</v>
      </c>
      <c r="U6">
        <v>107166</v>
      </c>
      <c r="V6">
        <v>3.5</v>
      </c>
      <c r="W6" s="22">
        <v>3.5000000000000003E-2</v>
      </c>
    </row>
    <row r="7" spans="1:53">
      <c r="A7" t="s">
        <v>0</v>
      </c>
      <c r="B7" t="s">
        <v>415</v>
      </c>
      <c r="C7" t="s">
        <v>462</v>
      </c>
      <c r="D7">
        <v>4118467</v>
      </c>
      <c r="E7">
        <v>2378227</v>
      </c>
      <c r="F7">
        <v>57.7</v>
      </c>
      <c r="G7" s="22">
        <v>0.57700000000000007</v>
      </c>
      <c r="H7">
        <v>2310036</v>
      </c>
      <c r="I7">
        <v>56.1</v>
      </c>
      <c r="J7">
        <v>68191</v>
      </c>
      <c r="K7">
        <v>2.9</v>
      </c>
      <c r="L7" s="22">
        <v>2.8999999999999998E-2</v>
      </c>
      <c r="N7">
        <v>2022</v>
      </c>
      <c r="O7">
        <v>8</v>
      </c>
      <c r="P7">
        <v>3072263</v>
      </c>
      <c r="Q7">
        <v>68.099999999999994</v>
      </c>
      <c r="R7" s="22">
        <v>0.68099999999999994</v>
      </c>
      <c r="S7">
        <v>2997229</v>
      </c>
      <c r="T7">
        <v>66.400000000000006</v>
      </c>
      <c r="U7">
        <v>75034</v>
      </c>
      <c r="V7">
        <v>2.4</v>
      </c>
      <c r="W7" s="22">
        <v>2.4E-2</v>
      </c>
      <c r="AN7" s="22"/>
    </row>
    <row r="8" spans="1:53">
      <c r="A8" t="s">
        <v>1</v>
      </c>
      <c r="B8" t="s">
        <v>415</v>
      </c>
      <c r="C8" t="s">
        <v>462</v>
      </c>
      <c r="D8">
        <v>560147</v>
      </c>
      <c r="E8">
        <v>365179</v>
      </c>
      <c r="F8">
        <v>65.2</v>
      </c>
      <c r="G8" s="22">
        <v>0.65200000000000002</v>
      </c>
      <c r="H8">
        <v>347889</v>
      </c>
      <c r="I8">
        <v>62.1</v>
      </c>
      <c r="J8">
        <v>17290</v>
      </c>
      <c r="K8">
        <v>4.7</v>
      </c>
      <c r="L8" s="22">
        <v>4.7E-2</v>
      </c>
      <c r="N8">
        <v>2023</v>
      </c>
      <c r="O8">
        <v>8</v>
      </c>
      <c r="P8">
        <v>3114759</v>
      </c>
      <c r="Q8">
        <v>68.400000000000006</v>
      </c>
      <c r="R8" s="22">
        <v>0.68400000000000005</v>
      </c>
      <c r="S8">
        <v>3026251</v>
      </c>
      <c r="T8">
        <v>66.5</v>
      </c>
      <c r="U8">
        <v>88508</v>
      </c>
      <c r="V8">
        <v>2.8</v>
      </c>
      <c r="W8" s="22">
        <v>2.7999999999999997E-2</v>
      </c>
      <c r="AQ8" s="22"/>
    </row>
    <row r="9" spans="1:53">
      <c r="A9" t="s">
        <v>2</v>
      </c>
      <c r="B9" t="s">
        <v>415</v>
      </c>
      <c r="C9" t="s">
        <v>462</v>
      </c>
      <c r="D9">
        <v>6190062</v>
      </c>
      <c r="E9">
        <v>3802381</v>
      </c>
      <c r="F9">
        <v>61.4</v>
      </c>
      <c r="G9" s="22">
        <v>0.61399999999999999</v>
      </c>
      <c r="H9">
        <v>3645238</v>
      </c>
      <c r="I9">
        <v>58.9</v>
      </c>
      <c r="J9">
        <v>157143</v>
      </c>
      <c r="K9">
        <v>4.0999999999999996</v>
      </c>
      <c r="L9" s="22">
        <v>4.0999999999999995E-2</v>
      </c>
      <c r="N9">
        <v>2024</v>
      </c>
      <c r="O9">
        <v>8</v>
      </c>
      <c r="P9">
        <v>3136823</v>
      </c>
      <c r="Q9">
        <v>68.2</v>
      </c>
      <c r="R9" s="22">
        <v>0.68200000000000005</v>
      </c>
      <c r="S9">
        <v>3037301</v>
      </c>
      <c r="T9">
        <v>66</v>
      </c>
      <c r="U9">
        <v>99522</v>
      </c>
      <c r="V9">
        <v>3.2</v>
      </c>
      <c r="W9" s="22">
        <v>3.2000000000000001E-2</v>
      </c>
      <c r="BA9" s="22"/>
    </row>
    <row r="10" spans="1:53">
      <c r="A10" t="s">
        <v>3</v>
      </c>
      <c r="B10" t="s">
        <v>415</v>
      </c>
      <c r="C10" t="s">
        <v>462</v>
      </c>
      <c r="D10">
        <v>2442830</v>
      </c>
      <c r="E10">
        <v>1427207</v>
      </c>
      <c r="F10">
        <v>58.4</v>
      </c>
      <c r="G10" s="22">
        <v>0.58399999999999996</v>
      </c>
      <c r="H10">
        <v>1373355</v>
      </c>
      <c r="I10">
        <v>56.2</v>
      </c>
      <c r="J10">
        <v>53852</v>
      </c>
      <c r="K10">
        <v>3.8</v>
      </c>
      <c r="L10" s="22">
        <v>3.7999999999999999E-2</v>
      </c>
      <c r="N10">
        <v>2025</v>
      </c>
      <c r="O10">
        <v>8</v>
      </c>
      <c r="P10">
        <v>3156875</v>
      </c>
      <c r="Q10">
        <v>68.099999999999994</v>
      </c>
      <c r="R10" s="60">
        <v>0.68099999999999994</v>
      </c>
      <c r="S10">
        <v>3043312</v>
      </c>
      <c r="T10">
        <v>65.599999999999994</v>
      </c>
      <c r="U10">
        <v>113563</v>
      </c>
      <c r="V10">
        <v>3.6</v>
      </c>
      <c r="W10" s="60">
        <v>3.6000000000000004E-2</v>
      </c>
      <c r="BA10" s="22"/>
    </row>
    <row r="11" spans="1:53">
      <c r="A11" t="s">
        <v>4</v>
      </c>
      <c r="B11" t="s">
        <v>415</v>
      </c>
      <c r="C11" t="s">
        <v>462</v>
      </c>
      <c r="D11">
        <v>31812691</v>
      </c>
      <c r="E11">
        <v>19857925</v>
      </c>
      <c r="F11">
        <v>62.4</v>
      </c>
      <c r="G11" s="22">
        <v>0.624</v>
      </c>
      <c r="H11">
        <v>18763251</v>
      </c>
      <c r="I11">
        <v>59</v>
      </c>
      <c r="J11">
        <v>1094674</v>
      </c>
      <c r="K11">
        <v>5.5</v>
      </c>
      <c r="L11" s="22">
        <v>5.5E-2</v>
      </c>
      <c r="N11" s="24"/>
      <c r="O11" s="27"/>
      <c r="P11" s="113"/>
      <c r="AY11" s="22"/>
    </row>
    <row r="12" spans="1:53">
      <c r="A12" t="s">
        <v>5</v>
      </c>
      <c r="B12" t="s">
        <v>415</v>
      </c>
      <c r="C12" t="s">
        <v>462</v>
      </c>
      <c r="D12">
        <v>4858017</v>
      </c>
      <c r="E12">
        <v>3275595</v>
      </c>
      <c r="F12">
        <v>67.400000000000006</v>
      </c>
      <c r="G12" s="22">
        <v>0.67400000000000004</v>
      </c>
      <c r="H12">
        <v>3136450</v>
      </c>
      <c r="I12">
        <v>64.599999999999994</v>
      </c>
      <c r="J12">
        <v>139145</v>
      </c>
      <c r="K12">
        <v>4.2</v>
      </c>
      <c r="L12" s="22">
        <v>4.2000000000000003E-2</v>
      </c>
      <c r="N12" s="24"/>
      <c r="O12" s="27"/>
      <c r="P12" s="113"/>
    </row>
    <row r="13" spans="1:53">
      <c r="A13" t="s">
        <v>6</v>
      </c>
      <c r="B13" t="s">
        <v>415</v>
      </c>
      <c r="C13" t="s">
        <v>462</v>
      </c>
      <c r="D13">
        <v>3020754</v>
      </c>
      <c r="E13">
        <v>1949921</v>
      </c>
      <c r="F13">
        <v>64.599999999999994</v>
      </c>
      <c r="G13" s="22">
        <v>0.64599999999999991</v>
      </c>
      <c r="H13">
        <v>1876668</v>
      </c>
      <c r="I13">
        <v>62.1</v>
      </c>
      <c r="J13">
        <v>73253</v>
      </c>
      <c r="K13">
        <v>3.8</v>
      </c>
      <c r="L13" s="22">
        <v>3.7999999999999999E-2</v>
      </c>
      <c r="N13" s="24"/>
      <c r="O13" s="27"/>
      <c r="P13" s="113"/>
    </row>
    <row r="14" spans="1:53">
      <c r="A14" t="s">
        <v>7</v>
      </c>
      <c r="B14" t="s">
        <v>415</v>
      </c>
      <c r="C14" t="s">
        <v>462</v>
      </c>
      <c r="D14">
        <v>865131</v>
      </c>
      <c r="E14">
        <v>510560</v>
      </c>
      <c r="F14">
        <v>59</v>
      </c>
      <c r="G14" s="22">
        <v>0.59</v>
      </c>
      <c r="H14">
        <v>488625</v>
      </c>
      <c r="I14">
        <v>56.5</v>
      </c>
      <c r="J14">
        <v>21935</v>
      </c>
      <c r="K14">
        <v>4.3</v>
      </c>
      <c r="L14" s="22">
        <v>4.2999999999999997E-2</v>
      </c>
      <c r="N14" s="27" t="s">
        <v>123</v>
      </c>
      <c r="O14" s="27" t="s">
        <v>124</v>
      </c>
      <c r="P14" s="27" t="s">
        <v>300</v>
      </c>
      <c r="Q14" s="25" t="s">
        <v>301</v>
      </c>
      <c r="R14" s="25"/>
      <c r="S14" s="25" t="s">
        <v>302</v>
      </c>
      <c r="T14" s="25" t="s">
        <v>303</v>
      </c>
      <c r="U14" s="25" t="s">
        <v>304</v>
      </c>
      <c r="V14" s="25" t="s">
        <v>305</v>
      </c>
      <c r="AG14" s="22"/>
    </row>
    <row r="15" spans="1:53">
      <c r="A15" t="s">
        <v>8</v>
      </c>
      <c r="B15" t="s">
        <v>415</v>
      </c>
      <c r="C15" t="s">
        <v>462</v>
      </c>
      <c r="D15">
        <v>584922</v>
      </c>
      <c r="E15">
        <v>418950</v>
      </c>
      <c r="F15">
        <v>71.599999999999994</v>
      </c>
      <c r="G15" s="22">
        <v>0.71599999999999997</v>
      </c>
      <c r="H15">
        <v>393744</v>
      </c>
      <c r="I15">
        <v>67.3</v>
      </c>
      <c r="J15">
        <v>25206</v>
      </c>
      <c r="K15">
        <v>6</v>
      </c>
      <c r="L15" s="22">
        <v>0.06</v>
      </c>
      <c r="N15" s="27">
        <v>2021</v>
      </c>
      <c r="O15" s="27">
        <v>8</v>
      </c>
      <c r="P15" s="27">
        <v>161527000</v>
      </c>
      <c r="Q15" s="25">
        <v>61.7</v>
      </c>
      <c r="R15" s="210">
        <v>0.61699999999999999</v>
      </c>
      <c r="S15" s="25">
        <v>153250000</v>
      </c>
      <c r="T15" s="25">
        <v>58.6</v>
      </c>
      <c r="U15" s="25">
        <v>8276000</v>
      </c>
      <c r="V15" s="25">
        <v>5.0999999999999996</v>
      </c>
      <c r="W15" s="22">
        <v>5.0999999999999997E-2</v>
      </c>
      <c r="AJ15" s="22"/>
    </row>
    <row r="16" spans="1:53">
      <c r="A16" t="s">
        <v>9</v>
      </c>
      <c r="B16" t="s">
        <v>415</v>
      </c>
      <c r="C16" t="s">
        <v>462</v>
      </c>
      <c r="D16">
        <v>19408141</v>
      </c>
      <c r="E16">
        <v>11195953</v>
      </c>
      <c r="F16">
        <v>57.7</v>
      </c>
      <c r="G16" s="22">
        <v>0.57700000000000007</v>
      </c>
      <c r="H16">
        <v>10771993</v>
      </c>
      <c r="I16">
        <v>55.5</v>
      </c>
      <c r="J16">
        <v>423960</v>
      </c>
      <c r="K16">
        <v>3.8</v>
      </c>
      <c r="L16" s="22">
        <v>3.7999999999999999E-2</v>
      </c>
      <c r="N16" s="27">
        <v>2022</v>
      </c>
      <c r="O16" s="27">
        <v>8</v>
      </c>
      <c r="P16" s="27">
        <v>164654000</v>
      </c>
      <c r="Q16" s="25">
        <v>62.3</v>
      </c>
      <c r="R16" s="210">
        <v>0.623</v>
      </c>
      <c r="S16" s="25">
        <v>158735000</v>
      </c>
      <c r="T16" s="25">
        <v>60.1</v>
      </c>
      <c r="U16" s="25">
        <v>5919000</v>
      </c>
      <c r="V16" s="25">
        <v>3.6</v>
      </c>
      <c r="W16" s="22">
        <v>3.6000000000000004E-2</v>
      </c>
      <c r="AL16" s="22"/>
    </row>
    <row r="17" spans="1:39">
      <c r="A17" t="s">
        <v>10</v>
      </c>
      <c r="B17" t="s">
        <v>415</v>
      </c>
      <c r="C17" t="s">
        <v>462</v>
      </c>
      <c r="D17">
        <v>8882939</v>
      </c>
      <c r="E17">
        <v>5381610</v>
      </c>
      <c r="F17">
        <v>60.6</v>
      </c>
      <c r="G17" s="22">
        <v>0.60599999999999998</v>
      </c>
      <c r="H17">
        <v>5200427</v>
      </c>
      <c r="I17">
        <v>58.5</v>
      </c>
      <c r="J17">
        <v>181183</v>
      </c>
      <c r="K17">
        <v>3.4</v>
      </c>
      <c r="L17" s="22">
        <v>3.4000000000000002E-2</v>
      </c>
      <c r="N17" s="27">
        <v>2023</v>
      </c>
      <c r="O17" s="27">
        <v>8</v>
      </c>
      <c r="P17" s="27">
        <v>167759000</v>
      </c>
      <c r="Q17" s="25">
        <v>62.8</v>
      </c>
      <c r="R17" s="210">
        <v>0.628</v>
      </c>
      <c r="S17" s="25">
        <v>161475000</v>
      </c>
      <c r="T17" s="25">
        <v>60.4</v>
      </c>
      <c r="U17" s="25">
        <v>6284000</v>
      </c>
      <c r="V17" s="25">
        <v>3.7</v>
      </c>
      <c r="W17" s="22">
        <v>3.7000000000000005E-2</v>
      </c>
      <c r="AL17" s="22"/>
    </row>
    <row r="18" spans="1:39">
      <c r="A18" t="s">
        <v>11</v>
      </c>
      <c r="B18" t="s">
        <v>415</v>
      </c>
      <c r="C18" t="s">
        <v>462</v>
      </c>
      <c r="D18">
        <v>1137994</v>
      </c>
      <c r="E18">
        <v>687236</v>
      </c>
      <c r="F18">
        <v>60.4</v>
      </c>
      <c r="G18" s="22">
        <v>0.60399999999999998</v>
      </c>
      <c r="H18">
        <v>668973</v>
      </c>
      <c r="I18">
        <v>58.8</v>
      </c>
      <c r="J18">
        <v>18263</v>
      </c>
      <c r="K18">
        <v>2.7</v>
      </c>
      <c r="L18" s="22">
        <v>2.7000000000000003E-2</v>
      </c>
      <c r="N18" s="27">
        <v>2024</v>
      </c>
      <c r="O18" s="27">
        <v>8</v>
      </c>
      <c r="P18" s="27">
        <v>168496000</v>
      </c>
      <c r="Q18" s="25">
        <v>62.7</v>
      </c>
      <c r="R18" s="210">
        <v>0.627</v>
      </c>
      <c r="S18" s="25">
        <v>161425000</v>
      </c>
      <c r="T18" s="25">
        <v>60</v>
      </c>
      <c r="U18" s="25">
        <v>7071000</v>
      </c>
      <c r="V18" s="25">
        <v>4.2</v>
      </c>
      <c r="W18" s="22">
        <v>4.2000000000000003E-2</v>
      </c>
      <c r="AM18" s="22"/>
    </row>
    <row r="19" spans="1:39">
      <c r="A19" t="s">
        <v>12</v>
      </c>
      <c r="B19" t="s">
        <v>415</v>
      </c>
      <c r="C19" t="s">
        <v>462</v>
      </c>
      <c r="D19">
        <v>1600079</v>
      </c>
      <c r="E19">
        <v>1009419</v>
      </c>
      <c r="F19">
        <v>63.1</v>
      </c>
      <c r="G19" s="22">
        <v>0.63100000000000001</v>
      </c>
      <c r="H19">
        <v>972377</v>
      </c>
      <c r="I19">
        <v>60.8</v>
      </c>
      <c r="J19">
        <v>37042</v>
      </c>
      <c r="K19">
        <v>3.7</v>
      </c>
      <c r="L19" s="22">
        <v>3.7000000000000005E-2</v>
      </c>
      <c r="N19" s="27">
        <v>2025</v>
      </c>
      <c r="O19" s="27">
        <v>8</v>
      </c>
      <c r="P19" s="27">
        <v>170778000</v>
      </c>
      <c r="Q19" s="25">
        <v>62.3</v>
      </c>
      <c r="R19" s="228">
        <v>0.623</v>
      </c>
      <c r="S19" s="25">
        <v>163394000</v>
      </c>
      <c r="T19" s="25">
        <v>59.6</v>
      </c>
      <c r="U19" s="25">
        <v>7384000</v>
      </c>
      <c r="V19" s="25">
        <v>4.3</v>
      </c>
      <c r="W19" s="60">
        <v>4.2999999999999997E-2</v>
      </c>
      <c r="AC19" s="3"/>
    </row>
    <row r="20" spans="1:39">
      <c r="A20" t="s">
        <v>13</v>
      </c>
      <c r="B20" t="s">
        <v>415</v>
      </c>
      <c r="C20" t="s">
        <v>462</v>
      </c>
      <c r="D20">
        <v>10245076</v>
      </c>
      <c r="E20">
        <v>6580656</v>
      </c>
      <c r="F20">
        <v>64.2</v>
      </c>
      <c r="G20" s="22">
        <v>0.64200000000000002</v>
      </c>
      <c r="H20">
        <v>6288161</v>
      </c>
      <c r="I20">
        <v>61.4</v>
      </c>
      <c r="J20">
        <v>292495</v>
      </c>
      <c r="K20">
        <v>4.4000000000000004</v>
      </c>
      <c r="L20" s="22">
        <v>4.4000000000000004E-2</v>
      </c>
      <c r="N20" s="24"/>
      <c r="O20" s="27"/>
      <c r="P20" s="113"/>
    </row>
    <row r="21" spans="1:39">
      <c r="A21" t="s">
        <v>14</v>
      </c>
      <c r="B21" t="s">
        <v>415</v>
      </c>
      <c r="C21" t="s">
        <v>462</v>
      </c>
      <c r="D21">
        <v>5483995</v>
      </c>
      <c r="E21">
        <v>3489209</v>
      </c>
      <c r="F21">
        <v>63.6</v>
      </c>
      <c r="G21" s="22">
        <v>0.63600000000000001</v>
      </c>
      <c r="H21">
        <v>3364328</v>
      </c>
      <c r="I21">
        <v>61.3</v>
      </c>
      <c r="J21">
        <v>124881</v>
      </c>
      <c r="K21">
        <v>3.6</v>
      </c>
      <c r="L21" s="22">
        <v>3.6000000000000004E-2</v>
      </c>
      <c r="N21" s="24"/>
      <c r="O21" s="27"/>
      <c r="P21" s="113"/>
      <c r="Y21" s="3"/>
    </row>
    <row r="22" spans="1:39">
      <c r="A22" t="s">
        <v>15</v>
      </c>
      <c r="B22" t="s">
        <v>415</v>
      </c>
      <c r="C22" t="s">
        <v>462</v>
      </c>
      <c r="D22">
        <v>2578457</v>
      </c>
      <c r="E22">
        <v>1739256</v>
      </c>
      <c r="F22">
        <v>67.5</v>
      </c>
      <c r="G22" s="22">
        <v>0.67500000000000004</v>
      </c>
      <c r="H22">
        <v>1673462</v>
      </c>
      <c r="I22">
        <v>64.900000000000006</v>
      </c>
      <c r="J22">
        <v>65794</v>
      </c>
      <c r="K22">
        <v>3.8</v>
      </c>
      <c r="L22" s="22">
        <v>3.7999999999999999E-2</v>
      </c>
      <c r="N22" s="24"/>
      <c r="O22" s="27"/>
      <c r="P22" s="113"/>
    </row>
    <row r="23" spans="1:39">
      <c r="A23" t="s">
        <v>16</v>
      </c>
      <c r="B23" t="s">
        <v>415</v>
      </c>
      <c r="C23" t="s">
        <v>462</v>
      </c>
      <c r="D23">
        <v>2322814</v>
      </c>
      <c r="E23">
        <v>1556203</v>
      </c>
      <c r="F23">
        <v>67</v>
      </c>
      <c r="G23" s="22">
        <v>0.67</v>
      </c>
      <c r="H23">
        <v>1496590</v>
      </c>
      <c r="I23">
        <v>64.400000000000006</v>
      </c>
      <c r="J23">
        <v>59613</v>
      </c>
      <c r="K23">
        <v>3.8</v>
      </c>
      <c r="L23" s="22">
        <v>3.7999999999999999E-2</v>
      </c>
      <c r="N23" s="24"/>
      <c r="O23" s="27"/>
      <c r="P23" s="113"/>
    </row>
    <row r="24" spans="1:39">
      <c r="A24" t="s">
        <v>17</v>
      </c>
      <c r="B24" t="s">
        <v>415</v>
      </c>
      <c r="C24" t="s">
        <v>462</v>
      </c>
      <c r="D24">
        <v>3634568</v>
      </c>
      <c r="E24">
        <v>2114861</v>
      </c>
      <c r="F24">
        <v>58.2</v>
      </c>
      <c r="G24" s="22">
        <v>0.58200000000000007</v>
      </c>
      <c r="H24">
        <v>2014738</v>
      </c>
      <c r="I24">
        <v>55.4</v>
      </c>
      <c r="J24">
        <v>100123</v>
      </c>
      <c r="K24">
        <v>4.7</v>
      </c>
      <c r="L24" s="22">
        <v>4.7E-2</v>
      </c>
      <c r="N24" s="24"/>
      <c r="O24" s="27"/>
      <c r="P24" s="113"/>
    </row>
    <row r="25" spans="1:39">
      <c r="A25" t="s">
        <v>18</v>
      </c>
      <c r="B25" t="s">
        <v>415</v>
      </c>
      <c r="C25" t="s">
        <v>462</v>
      </c>
      <c r="D25">
        <v>3578177</v>
      </c>
      <c r="E25">
        <v>2075291</v>
      </c>
      <c r="F25">
        <v>58</v>
      </c>
      <c r="G25" s="22">
        <v>0.57999999999999996</v>
      </c>
      <c r="H25">
        <v>1983895</v>
      </c>
      <c r="I25">
        <v>55.4</v>
      </c>
      <c r="J25">
        <v>91396</v>
      </c>
      <c r="K25">
        <v>4.4000000000000004</v>
      </c>
      <c r="L25" s="22">
        <v>4.4000000000000004E-2</v>
      </c>
      <c r="N25" s="7"/>
    </row>
    <row r="26" spans="1:39">
      <c r="A26" t="s">
        <v>19</v>
      </c>
      <c r="B26" t="s">
        <v>415</v>
      </c>
      <c r="C26" t="s">
        <v>462</v>
      </c>
      <c r="D26">
        <v>1180321</v>
      </c>
      <c r="E26">
        <v>705612</v>
      </c>
      <c r="F26">
        <v>59.8</v>
      </c>
      <c r="G26" s="22">
        <v>0.59799999999999998</v>
      </c>
      <c r="H26">
        <v>683273</v>
      </c>
      <c r="I26">
        <v>57.9</v>
      </c>
      <c r="J26">
        <v>22339</v>
      </c>
      <c r="K26">
        <v>3.2</v>
      </c>
      <c r="L26" s="22">
        <v>3.2000000000000001E-2</v>
      </c>
    </row>
    <row r="27" spans="1:39">
      <c r="A27" t="s">
        <v>20</v>
      </c>
      <c r="B27" t="s">
        <v>415</v>
      </c>
      <c r="C27" t="s">
        <v>462</v>
      </c>
      <c r="D27">
        <v>5003505</v>
      </c>
      <c r="E27">
        <v>3238833</v>
      </c>
      <c r="F27">
        <v>64.7</v>
      </c>
      <c r="G27" s="22">
        <v>0.64700000000000002</v>
      </c>
      <c r="H27">
        <v>3123084</v>
      </c>
      <c r="I27">
        <v>62.4</v>
      </c>
      <c r="J27">
        <v>115749</v>
      </c>
      <c r="K27">
        <v>3.6</v>
      </c>
      <c r="L27" s="22">
        <v>3.6000000000000004E-2</v>
      </c>
      <c r="R27" s="3"/>
      <c r="W27" s="3"/>
    </row>
    <row r="28" spans="1:39">
      <c r="A28" t="s">
        <v>21</v>
      </c>
      <c r="B28" t="s">
        <v>415</v>
      </c>
      <c r="C28" t="s">
        <v>462</v>
      </c>
      <c r="D28">
        <v>5924551</v>
      </c>
      <c r="E28">
        <v>3963695</v>
      </c>
      <c r="F28">
        <v>66.900000000000006</v>
      </c>
      <c r="G28" s="22">
        <v>0.66900000000000004</v>
      </c>
      <c r="H28">
        <v>3774316</v>
      </c>
      <c r="I28">
        <v>63.7</v>
      </c>
      <c r="J28">
        <v>189379</v>
      </c>
      <c r="K28">
        <v>4.8</v>
      </c>
      <c r="L28" s="22">
        <v>4.8000000000000001E-2</v>
      </c>
      <c r="R28" s="3"/>
      <c r="W28" s="3"/>
    </row>
    <row r="29" spans="1:39">
      <c r="A29" t="s">
        <v>22</v>
      </c>
      <c r="B29" t="s">
        <v>415</v>
      </c>
      <c r="C29" t="s">
        <v>462</v>
      </c>
      <c r="D29">
        <v>8239876</v>
      </c>
      <c r="E29">
        <v>5063414</v>
      </c>
      <c r="F29">
        <v>61.5</v>
      </c>
      <c r="G29" s="22">
        <v>0.61499999999999999</v>
      </c>
      <c r="H29">
        <v>4799371</v>
      </c>
      <c r="I29">
        <v>58.2</v>
      </c>
      <c r="J29">
        <v>264043</v>
      </c>
      <c r="K29">
        <v>5.2</v>
      </c>
      <c r="L29" s="22">
        <v>5.2000000000000005E-2</v>
      </c>
      <c r="R29" s="3"/>
      <c r="W29" s="3"/>
    </row>
    <row r="30" spans="1:39">
      <c r="A30" s="5" t="s">
        <v>23</v>
      </c>
      <c r="B30" s="5" t="s">
        <v>415</v>
      </c>
      <c r="C30" s="5" t="s">
        <v>462</v>
      </c>
      <c r="D30" s="5">
        <v>4635801</v>
      </c>
      <c r="E30" s="5">
        <v>3156875</v>
      </c>
      <c r="F30" s="5">
        <v>68.099999999999994</v>
      </c>
      <c r="G30" s="60">
        <v>0.68099999999999994</v>
      </c>
      <c r="H30" s="5">
        <v>3043312</v>
      </c>
      <c r="I30" s="5">
        <v>65.599999999999994</v>
      </c>
      <c r="J30" s="5">
        <v>113563</v>
      </c>
      <c r="K30" s="5">
        <v>3.6</v>
      </c>
      <c r="L30" s="60">
        <v>3.6000000000000004E-2</v>
      </c>
      <c r="R30" s="3"/>
      <c r="W30" s="3"/>
    </row>
    <row r="31" spans="1:39">
      <c r="A31" t="s">
        <v>24</v>
      </c>
      <c r="B31" t="s">
        <v>415</v>
      </c>
      <c r="C31" t="s">
        <v>462</v>
      </c>
      <c r="D31">
        <v>2308630</v>
      </c>
      <c r="E31">
        <v>1285835</v>
      </c>
      <c r="F31">
        <v>55.7</v>
      </c>
      <c r="G31" s="22">
        <v>0.55700000000000005</v>
      </c>
      <c r="H31">
        <v>1235544</v>
      </c>
      <c r="I31">
        <v>53.5</v>
      </c>
      <c r="J31">
        <v>50291</v>
      </c>
      <c r="K31">
        <v>3.9</v>
      </c>
      <c r="L31" s="22">
        <v>3.9E-2</v>
      </c>
      <c r="R31" s="3"/>
      <c r="W31" s="3"/>
    </row>
    <row r="32" spans="1:39">
      <c r="A32" t="s">
        <v>25</v>
      </c>
      <c r="B32" t="s">
        <v>415</v>
      </c>
      <c r="C32" t="s">
        <v>462</v>
      </c>
      <c r="D32">
        <v>4987046</v>
      </c>
      <c r="E32">
        <v>3171870</v>
      </c>
      <c r="F32">
        <v>63.6</v>
      </c>
      <c r="G32" s="22">
        <v>0.63600000000000001</v>
      </c>
      <c r="H32">
        <v>3040334</v>
      </c>
      <c r="I32">
        <v>61</v>
      </c>
      <c r="J32">
        <v>131536</v>
      </c>
      <c r="K32">
        <v>4.0999999999999996</v>
      </c>
      <c r="L32" s="22">
        <v>4.0999999999999995E-2</v>
      </c>
    </row>
    <row r="33" spans="1:24">
      <c r="A33" t="s">
        <v>26</v>
      </c>
      <c r="B33" t="s">
        <v>415</v>
      </c>
      <c r="C33" t="s">
        <v>462</v>
      </c>
      <c r="D33">
        <v>926871</v>
      </c>
      <c r="E33">
        <v>575693</v>
      </c>
      <c r="F33">
        <v>62.1</v>
      </c>
      <c r="G33" s="22">
        <v>0.621</v>
      </c>
      <c r="H33">
        <v>559114</v>
      </c>
      <c r="I33">
        <v>60.3</v>
      </c>
      <c r="J33">
        <v>16579</v>
      </c>
      <c r="K33">
        <v>2.9</v>
      </c>
      <c r="L33" s="22">
        <v>2.8999999999999998E-2</v>
      </c>
    </row>
    <row r="34" spans="1:24">
      <c r="A34" t="s">
        <v>27</v>
      </c>
      <c r="B34" t="s">
        <v>415</v>
      </c>
      <c r="C34" t="s">
        <v>462</v>
      </c>
      <c r="D34">
        <v>1567522</v>
      </c>
      <c r="E34">
        <v>1089569</v>
      </c>
      <c r="F34">
        <v>69.5</v>
      </c>
      <c r="G34" s="22">
        <v>0.69499999999999995</v>
      </c>
      <c r="H34">
        <v>1057417</v>
      </c>
      <c r="I34">
        <v>67.5</v>
      </c>
      <c r="J34">
        <v>32152</v>
      </c>
      <c r="K34">
        <v>3</v>
      </c>
      <c r="L34" s="22">
        <v>0.03</v>
      </c>
      <c r="N34" s="7"/>
    </row>
    <row r="35" spans="1:24">
      <c r="A35" t="s">
        <v>28</v>
      </c>
      <c r="B35" t="s">
        <v>415</v>
      </c>
      <c r="C35" t="s">
        <v>462</v>
      </c>
      <c r="D35">
        <v>2675584</v>
      </c>
      <c r="E35">
        <v>1679682</v>
      </c>
      <c r="F35">
        <v>62.8</v>
      </c>
      <c r="G35" s="22">
        <v>0.628</v>
      </c>
      <c r="H35">
        <v>1591135</v>
      </c>
      <c r="I35">
        <v>59.5</v>
      </c>
      <c r="J35">
        <v>88547</v>
      </c>
      <c r="K35">
        <v>5.3</v>
      </c>
      <c r="L35" s="22">
        <v>5.2999999999999999E-2</v>
      </c>
    </row>
    <row r="36" spans="1:24">
      <c r="A36" t="s">
        <v>29</v>
      </c>
      <c r="B36" t="s">
        <v>415</v>
      </c>
      <c r="C36" t="s">
        <v>462</v>
      </c>
      <c r="D36">
        <v>1184769</v>
      </c>
      <c r="E36">
        <v>775056</v>
      </c>
      <c r="F36">
        <v>65.400000000000006</v>
      </c>
      <c r="G36" s="22">
        <v>0.65400000000000003</v>
      </c>
      <c r="H36">
        <v>751585</v>
      </c>
      <c r="I36">
        <v>63.4</v>
      </c>
      <c r="J36">
        <v>23471</v>
      </c>
      <c r="K36">
        <v>3</v>
      </c>
      <c r="L36" s="22">
        <v>0.03</v>
      </c>
      <c r="R36" s="3"/>
      <c r="W36" s="3"/>
    </row>
    <row r="37" spans="1:24">
      <c r="A37" t="s">
        <v>30</v>
      </c>
      <c r="B37" t="s">
        <v>415</v>
      </c>
      <c r="C37" t="s">
        <v>462</v>
      </c>
      <c r="D37">
        <v>7691724</v>
      </c>
      <c r="E37">
        <v>4887333</v>
      </c>
      <c r="F37">
        <v>63.5</v>
      </c>
      <c r="G37" s="22">
        <v>0.63500000000000001</v>
      </c>
      <c r="H37">
        <v>4641666</v>
      </c>
      <c r="I37">
        <v>60.3</v>
      </c>
      <c r="J37">
        <v>245667</v>
      </c>
      <c r="K37">
        <v>5</v>
      </c>
      <c r="L37" s="22">
        <v>0.05</v>
      </c>
      <c r="R37" s="3"/>
      <c r="W37" s="3"/>
    </row>
    <row r="38" spans="1:24">
      <c r="A38" t="s">
        <v>31</v>
      </c>
      <c r="B38" t="s">
        <v>415</v>
      </c>
      <c r="C38" t="s">
        <v>462</v>
      </c>
      <c r="D38">
        <v>1717400</v>
      </c>
      <c r="E38">
        <v>990692</v>
      </c>
      <c r="F38">
        <v>57.7</v>
      </c>
      <c r="G38" s="22">
        <v>0.57700000000000007</v>
      </c>
      <c r="H38">
        <v>949835</v>
      </c>
      <c r="I38">
        <v>55.3</v>
      </c>
      <c r="J38">
        <v>40857</v>
      </c>
      <c r="K38">
        <v>4.0999999999999996</v>
      </c>
      <c r="L38" s="22">
        <v>4.0999999999999995E-2</v>
      </c>
      <c r="R38" s="3"/>
      <c r="W38" s="3"/>
    </row>
    <row r="39" spans="1:24">
      <c r="A39" t="s">
        <v>32</v>
      </c>
      <c r="B39" t="s">
        <v>415</v>
      </c>
      <c r="C39" t="s">
        <v>462</v>
      </c>
      <c r="D39">
        <v>16213429</v>
      </c>
      <c r="E39">
        <v>9861421</v>
      </c>
      <c r="F39">
        <v>60.8</v>
      </c>
      <c r="G39" s="22">
        <v>0.60799999999999998</v>
      </c>
      <c r="H39">
        <v>9463509</v>
      </c>
      <c r="I39">
        <v>58.4</v>
      </c>
      <c r="J39">
        <v>397912</v>
      </c>
      <c r="K39">
        <v>4</v>
      </c>
      <c r="L39" s="22">
        <v>0.04</v>
      </c>
      <c r="R39" s="3"/>
      <c r="W39" s="3"/>
    </row>
    <row r="40" spans="1:24">
      <c r="A40" t="s">
        <v>33</v>
      </c>
      <c r="B40" t="s">
        <v>415</v>
      </c>
      <c r="C40" t="s">
        <v>462</v>
      </c>
      <c r="D40">
        <v>8923222</v>
      </c>
      <c r="E40">
        <v>5283116</v>
      </c>
      <c r="F40">
        <v>59.2</v>
      </c>
      <c r="G40" s="22">
        <v>0.59200000000000008</v>
      </c>
      <c r="H40">
        <v>5088201</v>
      </c>
      <c r="I40">
        <v>57</v>
      </c>
      <c r="J40">
        <v>194915</v>
      </c>
      <c r="K40">
        <v>3.7</v>
      </c>
      <c r="L40" s="22">
        <v>3.7000000000000005E-2</v>
      </c>
      <c r="R40" s="3"/>
      <c r="W40" s="3"/>
    </row>
    <row r="41" spans="1:24">
      <c r="A41" t="s">
        <v>34</v>
      </c>
      <c r="B41" t="s">
        <v>415</v>
      </c>
      <c r="C41" t="s">
        <v>462</v>
      </c>
      <c r="D41">
        <v>620124</v>
      </c>
      <c r="E41">
        <v>430200</v>
      </c>
      <c r="F41">
        <v>69.400000000000006</v>
      </c>
      <c r="G41" s="22">
        <v>0.69400000000000006</v>
      </c>
      <c r="H41">
        <v>419407</v>
      </c>
      <c r="I41">
        <v>67.599999999999994</v>
      </c>
      <c r="J41">
        <v>10793</v>
      </c>
      <c r="K41">
        <v>2.5</v>
      </c>
      <c r="L41" s="22">
        <v>2.5000000000000001E-2</v>
      </c>
    </row>
    <row r="42" spans="1:24">
      <c r="A42" t="s">
        <v>35</v>
      </c>
      <c r="B42" t="s">
        <v>415</v>
      </c>
      <c r="C42" t="s">
        <v>462</v>
      </c>
      <c r="D42">
        <v>9518656</v>
      </c>
      <c r="E42">
        <v>5952142</v>
      </c>
      <c r="F42">
        <v>62.5</v>
      </c>
      <c r="G42" s="22">
        <v>0.625</v>
      </c>
      <c r="H42">
        <v>5657013</v>
      </c>
      <c r="I42">
        <v>59.4</v>
      </c>
      <c r="J42">
        <v>295129</v>
      </c>
      <c r="K42">
        <v>5</v>
      </c>
      <c r="L42" s="22">
        <v>0.05</v>
      </c>
    </row>
    <row r="43" spans="1:24">
      <c r="A43" t="s">
        <v>36</v>
      </c>
      <c r="B43" t="s">
        <v>415</v>
      </c>
      <c r="C43" t="s">
        <v>462</v>
      </c>
      <c r="D43">
        <v>3198468</v>
      </c>
      <c r="E43">
        <v>2007115</v>
      </c>
      <c r="F43">
        <v>62.8</v>
      </c>
      <c r="G43" s="22">
        <v>0.628</v>
      </c>
      <c r="H43">
        <v>1944869</v>
      </c>
      <c r="I43">
        <v>60.8</v>
      </c>
      <c r="J43">
        <v>62246</v>
      </c>
      <c r="K43">
        <v>3.1</v>
      </c>
      <c r="L43" s="22">
        <v>3.1E-2</v>
      </c>
    </row>
    <row r="44" spans="1:24">
      <c r="A44" t="s">
        <v>37</v>
      </c>
      <c r="B44" t="s">
        <v>415</v>
      </c>
      <c r="C44" t="s">
        <v>462</v>
      </c>
      <c r="D44">
        <v>3527050</v>
      </c>
      <c r="E44">
        <v>2217585</v>
      </c>
      <c r="F44">
        <v>62.9</v>
      </c>
      <c r="G44" s="22">
        <v>0.629</v>
      </c>
      <c r="H44">
        <v>2105655</v>
      </c>
      <c r="I44">
        <v>59.7</v>
      </c>
      <c r="J44">
        <v>111930</v>
      </c>
      <c r="K44">
        <v>5</v>
      </c>
      <c r="L44" s="22">
        <v>0.05</v>
      </c>
    </row>
    <row r="45" spans="1:24">
      <c r="A45" t="s">
        <v>38</v>
      </c>
      <c r="B45" t="s">
        <v>415</v>
      </c>
      <c r="C45" t="s">
        <v>462</v>
      </c>
      <c r="D45">
        <v>10644353</v>
      </c>
      <c r="E45">
        <v>6530093</v>
      </c>
      <c r="F45">
        <v>61.3</v>
      </c>
      <c r="G45" s="22">
        <v>0.61299999999999999</v>
      </c>
      <c r="H45">
        <v>6267449</v>
      </c>
      <c r="I45">
        <v>58.9</v>
      </c>
      <c r="J45">
        <v>262644</v>
      </c>
      <c r="K45">
        <v>4</v>
      </c>
      <c r="L45" s="22">
        <v>0.04</v>
      </c>
    </row>
    <row r="46" spans="1:24">
      <c r="A46" t="s">
        <v>39</v>
      </c>
      <c r="B46" t="s">
        <v>415</v>
      </c>
      <c r="C46" t="s">
        <v>462</v>
      </c>
      <c r="D46">
        <v>924150</v>
      </c>
      <c r="E46">
        <v>588750</v>
      </c>
      <c r="F46">
        <v>63.7</v>
      </c>
      <c r="G46" s="22">
        <v>0.63700000000000001</v>
      </c>
      <c r="H46">
        <v>561677</v>
      </c>
      <c r="I46">
        <v>60.8</v>
      </c>
      <c r="J46">
        <v>27073</v>
      </c>
      <c r="K46">
        <v>4.5999999999999996</v>
      </c>
      <c r="L46" s="22">
        <v>4.5999999999999999E-2</v>
      </c>
      <c r="N46" s="7"/>
      <c r="R46" s="3"/>
      <c r="W46" s="3"/>
      <c r="X46" s="3"/>
    </row>
    <row r="47" spans="1:24">
      <c r="A47" t="s">
        <v>40</v>
      </c>
      <c r="B47" t="s">
        <v>415</v>
      </c>
      <c r="C47" t="s">
        <v>462</v>
      </c>
      <c r="D47">
        <v>4468070</v>
      </c>
      <c r="E47">
        <v>2575593</v>
      </c>
      <c r="F47">
        <v>57.6</v>
      </c>
      <c r="G47" s="22">
        <v>0.57600000000000007</v>
      </c>
      <c r="H47">
        <v>2464843</v>
      </c>
      <c r="I47">
        <v>55.2</v>
      </c>
      <c r="J47">
        <v>110750</v>
      </c>
      <c r="K47">
        <v>4.3</v>
      </c>
      <c r="L47" s="22">
        <v>4.2999999999999997E-2</v>
      </c>
      <c r="S47" s="3"/>
    </row>
    <row r="48" spans="1:24">
      <c r="A48" t="s">
        <v>41</v>
      </c>
      <c r="B48" t="s">
        <v>415</v>
      </c>
      <c r="C48" t="s">
        <v>462</v>
      </c>
      <c r="D48">
        <v>719072</v>
      </c>
      <c r="E48">
        <v>492684</v>
      </c>
      <c r="F48">
        <v>68.5</v>
      </c>
      <c r="G48" s="22">
        <v>0.68500000000000005</v>
      </c>
      <c r="H48">
        <v>483291</v>
      </c>
      <c r="I48">
        <v>67.2</v>
      </c>
      <c r="J48">
        <v>9393</v>
      </c>
      <c r="K48">
        <v>1.9</v>
      </c>
      <c r="L48" s="22">
        <v>1.9E-2</v>
      </c>
    </row>
    <row r="49" spans="1:23">
      <c r="A49" t="s">
        <v>42</v>
      </c>
      <c r="B49" t="s">
        <v>415</v>
      </c>
      <c r="C49" t="s">
        <v>462</v>
      </c>
      <c r="D49">
        <v>5814827</v>
      </c>
      <c r="E49">
        <v>3487821</v>
      </c>
      <c r="F49">
        <v>60</v>
      </c>
      <c r="G49" s="22">
        <v>0.6</v>
      </c>
      <c r="H49">
        <v>3363699</v>
      </c>
      <c r="I49">
        <v>57.8</v>
      </c>
      <c r="J49">
        <v>124122</v>
      </c>
      <c r="K49">
        <v>3.6</v>
      </c>
      <c r="L49" s="22">
        <v>3.6000000000000004E-2</v>
      </c>
      <c r="N49" s="7"/>
    </row>
    <row r="50" spans="1:23">
      <c r="A50" t="s">
        <v>43</v>
      </c>
      <c r="B50" t="s">
        <v>415</v>
      </c>
      <c r="C50" t="s">
        <v>462</v>
      </c>
      <c r="D50">
        <v>24522320</v>
      </c>
      <c r="E50">
        <v>15857279</v>
      </c>
      <c r="F50">
        <v>64.7</v>
      </c>
      <c r="G50" s="22">
        <v>0.64700000000000002</v>
      </c>
      <c r="H50">
        <v>15213480</v>
      </c>
      <c r="I50">
        <v>62</v>
      </c>
      <c r="J50">
        <v>643799</v>
      </c>
      <c r="K50">
        <v>4.0999999999999996</v>
      </c>
      <c r="L50" s="22">
        <v>4.0999999999999995E-2</v>
      </c>
    </row>
    <row r="51" spans="1:23">
      <c r="A51" t="s">
        <v>44</v>
      </c>
      <c r="B51" t="s">
        <v>415</v>
      </c>
      <c r="C51" t="s">
        <v>462</v>
      </c>
      <c r="D51">
        <v>2724623</v>
      </c>
      <c r="E51">
        <v>1843163</v>
      </c>
      <c r="F51">
        <v>67.599999999999994</v>
      </c>
      <c r="G51" s="22">
        <v>0.67599999999999993</v>
      </c>
      <c r="H51">
        <v>1781425</v>
      </c>
      <c r="I51">
        <v>65.400000000000006</v>
      </c>
      <c r="J51">
        <v>61738</v>
      </c>
      <c r="K51">
        <v>3.3</v>
      </c>
      <c r="L51" s="22">
        <v>3.3000000000000002E-2</v>
      </c>
      <c r="R51" s="3"/>
      <c r="W51" s="3"/>
    </row>
    <row r="52" spans="1:23">
      <c r="A52" t="s">
        <v>45</v>
      </c>
      <c r="B52" t="s">
        <v>415</v>
      </c>
      <c r="C52" t="s">
        <v>462</v>
      </c>
      <c r="D52">
        <v>545948</v>
      </c>
      <c r="E52">
        <v>352438</v>
      </c>
      <c r="F52">
        <v>64.599999999999994</v>
      </c>
      <c r="G52" s="22">
        <v>0.64599999999999991</v>
      </c>
      <c r="H52">
        <v>343482</v>
      </c>
      <c r="I52">
        <v>62.9</v>
      </c>
      <c r="J52">
        <v>8956</v>
      </c>
      <c r="K52">
        <v>2.5</v>
      </c>
      <c r="L52" s="22">
        <v>2.5000000000000001E-2</v>
      </c>
      <c r="R52" s="3"/>
      <c r="W52" s="3"/>
    </row>
    <row r="53" spans="1:23">
      <c r="A53" t="s">
        <v>46</v>
      </c>
      <c r="B53" t="s">
        <v>415</v>
      </c>
      <c r="C53" t="s">
        <v>462</v>
      </c>
      <c r="D53">
        <v>7024908</v>
      </c>
      <c r="E53">
        <v>4547540</v>
      </c>
      <c r="F53">
        <v>64.7</v>
      </c>
      <c r="G53" s="22">
        <v>0.64700000000000002</v>
      </c>
      <c r="H53">
        <v>4384878</v>
      </c>
      <c r="I53">
        <v>62.4</v>
      </c>
      <c r="J53">
        <v>162662</v>
      </c>
      <c r="K53">
        <v>3.6</v>
      </c>
      <c r="L53" s="22">
        <v>3.6000000000000004E-2</v>
      </c>
      <c r="R53" s="3"/>
      <c r="W53" s="3"/>
    </row>
    <row r="54" spans="1:23">
      <c r="A54" t="s">
        <v>47</v>
      </c>
      <c r="B54" t="s">
        <v>415</v>
      </c>
      <c r="C54" t="s">
        <v>462</v>
      </c>
      <c r="D54">
        <v>6482603</v>
      </c>
      <c r="E54">
        <v>4022129</v>
      </c>
      <c r="F54">
        <v>62</v>
      </c>
      <c r="G54" s="22">
        <v>0.62</v>
      </c>
      <c r="H54">
        <v>3841679</v>
      </c>
      <c r="I54">
        <v>59.3</v>
      </c>
      <c r="J54">
        <v>180450</v>
      </c>
      <c r="K54">
        <v>4.5</v>
      </c>
      <c r="L54" s="22">
        <v>4.4999999999999998E-2</v>
      </c>
      <c r="R54" s="3"/>
      <c r="W54" s="3"/>
    </row>
    <row r="55" spans="1:23">
      <c r="A55" t="s">
        <v>48</v>
      </c>
      <c r="B55" t="s">
        <v>415</v>
      </c>
      <c r="C55" t="s">
        <v>462</v>
      </c>
      <c r="D55">
        <v>1437369</v>
      </c>
      <c r="E55">
        <v>780689</v>
      </c>
      <c r="F55">
        <v>54.3</v>
      </c>
      <c r="G55" s="22">
        <v>0.54299999999999993</v>
      </c>
      <c r="H55">
        <v>751267</v>
      </c>
      <c r="I55">
        <v>52.3</v>
      </c>
      <c r="J55">
        <v>29422</v>
      </c>
      <c r="K55">
        <v>3.8</v>
      </c>
      <c r="L55" s="22">
        <v>3.7999999999999999E-2</v>
      </c>
      <c r="R55" s="3"/>
      <c r="W55" s="3"/>
    </row>
    <row r="56" spans="1:23">
      <c r="A56" t="s">
        <v>49</v>
      </c>
      <c r="B56" t="s">
        <v>415</v>
      </c>
      <c r="C56" t="s">
        <v>462</v>
      </c>
      <c r="D56">
        <v>4851167</v>
      </c>
      <c r="E56">
        <v>3142898</v>
      </c>
      <c r="F56">
        <v>64.8</v>
      </c>
      <c r="G56" s="22">
        <v>0.64800000000000002</v>
      </c>
      <c r="H56">
        <v>3045394</v>
      </c>
      <c r="I56">
        <v>62.8</v>
      </c>
      <c r="J56">
        <v>97504</v>
      </c>
      <c r="K56">
        <v>3.1</v>
      </c>
      <c r="L56" s="22">
        <v>3.1E-2</v>
      </c>
    </row>
    <row r="57" spans="1:23">
      <c r="A57" t="s">
        <v>50</v>
      </c>
      <c r="B57" t="s">
        <v>415</v>
      </c>
      <c r="C57" t="s">
        <v>462</v>
      </c>
      <c r="D57">
        <v>471770</v>
      </c>
      <c r="E57">
        <v>290474</v>
      </c>
      <c r="F57">
        <v>61.6</v>
      </c>
      <c r="G57" s="22">
        <v>0.61599999999999999</v>
      </c>
      <c r="H57">
        <v>281090</v>
      </c>
      <c r="I57">
        <v>59.6</v>
      </c>
      <c r="J57">
        <v>9384</v>
      </c>
      <c r="K57">
        <v>3.2</v>
      </c>
      <c r="L57" s="22">
        <v>3.2000000000000001E-2</v>
      </c>
    </row>
    <row r="59" spans="1:23">
      <c r="N59" s="7"/>
    </row>
    <row r="61" spans="1:23">
      <c r="R61" s="3"/>
      <c r="W61" s="3"/>
    </row>
    <row r="62" spans="1:23">
      <c r="R62" s="3"/>
      <c r="W62" s="3"/>
    </row>
    <row r="63" spans="1:23">
      <c r="R63" s="3"/>
      <c r="W63" s="3"/>
    </row>
    <row r="64" spans="1:23">
      <c r="R64" s="3"/>
      <c r="W64" s="3"/>
    </row>
    <row r="65" spans="13:24">
      <c r="R65" s="3"/>
      <c r="W65" s="3"/>
    </row>
    <row r="66" spans="13:24">
      <c r="N66" s="24"/>
      <c r="O66" s="27"/>
      <c r="P66" s="113"/>
      <c r="X66" s="3"/>
    </row>
    <row r="67" spans="13:24">
      <c r="N67" s="56"/>
      <c r="O67" s="27"/>
      <c r="P67" s="27"/>
      <c r="Q67" s="25"/>
      <c r="R67" s="25"/>
      <c r="S67" s="25"/>
      <c r="T67" s="25"/>
      <c r="U67" s="25"/>
      <c r="X67" s="3"/>
    </row>
    <row r="68" spans="13:24">
      <c r="X68" s="3"/>
    </row>
    <row r="69" spans="13:24">
      <c r="N69" s="7"/>
      <c r="X69" s="3"/>
    </row>
    <row r="70" spans="13:24">
      <c r="R70" s="147"/>
    </row>
    <row r="71" spans="13:24">
      <c r="N71" s="27"/>
      <c r="O71" s="27"/>
      <c r="P71" s="27"/>
      <c r="R71" s="3"/>
      <c r="W71" s="3"/>
    </row>
    <row r="72" spans="13:24">
      <c r="N72" s="27"/>
      <c r="O72" s="27"/>
      <c r="P72" s="27"/>
      <c r="R72" s="3"/>
      <c r="W72" s="3"/>
    </row>
    <row r="73" spans="13:24">
      <c r="R73" s="3"/>
      <c r="W73" s="3"/>
    </row>
    <row r="74" spans="13:24">
      <c r="R74" s="3"/>
      <c r="W74" s="3"/>
    </row>
    <row r="75" spans="13:24">
      <c r="R75" s="3"/>
      <c r="W75" s="3"/>
    </row>
    <row r="76" spans="13:24">
      <c r="N76" s="24"/>
      <c r="O76" s="27"/>
      <c r="P76" s="113"/>
    </row>
    <row r="77" spans="13:24">
      <c r="N77" s="27"/>
      <c r="O77" s="27"/>
      <c r="P77" s="27"/>
    </row>
    <row r="78" spans="13:24">
      <c r="N78" s="27"/>
      <c r="O78" s="27"/>
      <c r="P78" s="208"/>
      <c r="R78" s="3"/>
    </row>
    <row r="79" spans="13:24">
      <c r="N79" s="27"/>
      <c r="O79" s="27"/>
      <c r="P79" s="208"/>
      <c r="R79" s="3"/>
      <c r="W79" s="3"/>
    </row>
    <row r="80" spans="13:24">
      <c r="M80" s="3"/>
      <c r="N80" s="27"/>
      <c r="O80" s="27"/>
      <c r="P80" s="208"/>
      <c r="R80" s="3"/>
      <c r="W80" s="3"/>
    </row>
    <row r="81" spans="13:17">
      <c r="M81" s="3"/>
      <c r="Q81" s="3"/>
    </row>
    <row r="82" spans="13:17">
      <c r="M82" s="3"/>
      <c r="Q82" s="3"/>
    </row>
    <row r="83" spans="13:17">
      <c r="M83" s="3"/>
    </row>
    <row r="84" spans="13:17">
      <c r="M84" s="3"/>
    </row>
    <row r="104" spans="13:13">
      <c r="M104" s="22"/>
    </row>
    <row r="105" spans="13:13">
      <c r="M105" s="22"/>
    </row>
    <row r="106" spans="13:13">
      <c r="M106" s="22"/>
    </row>
    <row r="107" spans="13:13">
      <c r="M107" s="22"/>
    </row>
    <row r="130" spans="13:13">
      <c r="M130" s="22"/>
    </row>
    <row r="131" spans="13:13">
      <c r="M131" s="22"/>
    </row>
    <row r="132" spans="13:13">
      <c r="M132" s="22"/>
    </row>
    <row r="133" spans="13:13">
      <c r="M133" s="22"/>
    </row>
    <row r="134" spans="13:13">
      <c r="M134" s="22"/>
    </row>
    <row r="135" spans="13:13">
      <c r="M135" s="22"/>
    </row>
    <row r="140" spans="13:13">
      <c r="M140" s="22"/>
    </row>
    <row r="141" spans="13:13">
      <c r="M141" s="22"/>
    </row>
    <row r="142" spans="13:13">
      <c r="M142" s="22"/>
    </row>
    <row r="146" spans="13:13">
      <c r="M146" s="22"/>
    </row>
    <row r="150" spans="13:13">
      <c r="M150" s="22"/>
    </row>
    <row r="190" spans="13:13">
      <c r="M190" s="22"/>
    </row>
    <row r="191" spans="13:13">
      <c r="M191" s="22"/>
    </row>
    <row r="192" spans="13:13">
      <c r="M192" s="22"/>
    </row>
    <row r="193" spans="13:13">
      <c r="M193" s="22"/>
    </row>
    <row r="194" spans="13:13">
      <c r="M194" s="22"/>
    </row>
    <row r="198" spans="13:13">
      <c r="M198" s="22"/>
    </row>
    <row r="199" spans="13:13">
      <c r="M199" s="22"/>
    </row>
    <row r="200" spans="13:13">
      <c r="M200" s="22"/>
    </row>
    <row r="201" spans="13:13">
      <c r="M201" s="22"/>
    </row>
    <row r="202" spans="13:13">
      <c r="M202" s="22"/>
    </row>
    <row r="306" spans="13:13">
      <c r="M306" s="7"/>
    </row>
    <row r="322" spans="14:22">
      <c r="N322" s="27"/>
      <c r="U322" s="22"/>
      <c r="V322" s="22"/>
    </row>
    <row r="323" spans="14:22">
      <c r="N323" s="27"/>
      <c r="U323" s="22"/>
      <c r="V323" s="22"/>
    </row>
    <row r="324" spans="14:22">
      <c r="N324" s="27"/>
      <c r="U324" s="22"/>
      <c r="V324" s="22"/>
    </row>
    <row r="325" spans="14:22">
      <c r="N325" s="27"/>
      <c r="U325" s="22"/>
      <c r="V325" s="22"/>
    </row>
    <row r="326" spans="14:22">
      <c r="N326" s="27"/>
    </row>
    <row r="327" spans="14:22">
      <c r="N327" s="27"/>
    </row>
    <row r="328" spans="14:22">
      <c r="N328" s="27"/>
    </row>
    <row r="329" spans="14:22">
      <c r="N329" s="27"/>
    </row>
    <row r="330" spans="14:22">
      <c r="N330" s="27"/>
    </row>
    <row r="331" spans="14:22">
      <c r="N331" s="27"/>
      <c r="U331" s="22"/>
      <c r="V331" s="22"/>
    </row>
    <row r="332" spans="14:22">
      <c r="N332" s="27"/>
      <c r="U332" s="22"/>
      <c r="V332" s="22"/>
    </row>
    <row r="333" spans="14:22">
      <c r="N333" s="27"/>
      <c r="U333" s="22"/>
      <c r="V333" s="22"/>
    </row>
    <row r="334" spans="14:22">
      <c r="N334" s="27"/>
      <c r="U334" s="22"/>
      <c r="V334" s="22"/>
    </row>
    <row r="335" spans="14:22">
      <c r="N335" s="27"/>
      <c r="U335" s="22"/>
      <c r="V335" s="22"/>
    </row>
    <row r="336" spans="14:22">
      <c r="N336" s="27"/>
    </row>
    <row r="337" spans="14:14">
      <c r="N337" s="27"/>
    </row>
    <row r="338" spans="14:14">
      <c r="N338" s="27"/>
    </row>
    <row r="339" spans="14:14">
      <c r="N339" s="27"/>
    </row>
    <row r="340" spans="14:14">
      <c r="N340" s="27"/>
    </row>
    <row r="341" spans="14:14">
      <c r="N341" s="27"/>
    </row>
    <row r="342" spans="14:14">
      <c r="N342" s="27"/>
    </row>
    <row r="343" spans="14:14">
      <c r="N343" s="27"/>
    </row>
    <row r="344" spans="14:14">
      <c r="N344" s="27"/>
    </row>
    <row r="345" spans="14:14">
      <c r="N345" s="27"/>
    </row>
    <row r="346" spans="14:14">
      <c r="N346" s="27"/>
    </row>
    <row r="347" spans="14:14">
      <c r="N347" s="27"/>
    </row>
    <row r="348" spans="14:14">
      <c r="N348" s="27"/>
    </row>
    <row r="349" spans="14:14">
      <c r="N349" s="27"/>
    </row>
    <row r="350" spans="14:14">
      <c r="N350" s="27"/>
    </row>
    <row r="351" spans="14:14">
      <c r="N351" s="27"/>
    </row>
    <row r="352" spans="14:14">
      <c r="N352" s="27"/>
    </row>
    <row r="353" spans="14:14">
      <c r="N353" s="27"/>
    </row>
    <row r="354" spans="14:14">
      <c r="N354" s="27"/>
    </row>
    <row r="355" spans="14:14">
      <c r="N355" s="27"/>
    </row>
    <row r="356" spans="14:14">
      <c r="N356" s="27"/>
    </row>
    <row r="357" spans="14:14">
      <c r="N357" s="27"/>
    </row>
  </sheetData>
  <sortState xmlns:xlrd2="http://schemas.microsoft.com/office/spreadsheetml/2017/richdata2" ref="N15:V19">
    <sortCondition ref="N15:N19"/>
  </sortState>
  <hyperlinks>
    <hyperlink ref="M1" r:id="rId1" xr:uid="{327CEC41-0B4E-4866-AC54-D5A12AD8D9DB}"/>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ViewControl xmlns="ESRI.ArcGIS.Mapping.OfficeIntegration.Excel">
  <Id>b16ab546-9a3f-4a3f-8545-56212e924e65</Id>
  <ConfigurationId>{5354AC20-1DD7-4C0D-95F3-CDD5D80F1FCC}</ConfigurationId>
  <OnDocumentSurface>true</OnDocumentSurface>
  <MapConfiguration>&lt;?xml version="1.0" encoding="utf-8"?&gt;
&lt;UserControl xmlns="http://schemas.microsoft.com/winfx/2006/xaml/presentation"
    xmlns:x="http://schemas.microsoft.com/winfx/2006/xaml"
    xmlns:esri="http://schemas.esri.com/arcgis/client/2009"
    xmlns:i="clr-namespace:System.Windows.Interactivity;assembly=System.Windows.Interactivity"
    xmlns:esriWpf="clr-namespace:ESRI.ArcGIS.Mapping.OfficeIntegration.WPF;assembly=ESRI.ArcGIS.Mapping.OfficeIntegration.WPF"
    xmlns:esriBing="clr-namespace:ESRI.ArcGIS.Client.Bing;assembly=ESRI.ArcGIS.Client.Bing"
    xmlns:esriWebMap="clr-namespace:ESRI.ArcGIS.Client.WebMap;assembly=ESRI.ArcGIS.Client.Portal"&gt;
  &lt;esri:Map x:Name="Map"  SnapToLevels="True" 
            Extent="-18912291.8915743,-9737450.05859086,21162724.7940041,16142528.3193529"
            WrapAround="True"&gt;
    &lt;esri:ArcGISTiledMapServiceLayer Url="http://services.arcgisonline.com/ArcGIS/rest/services/World_Topo_Map/MapServer"
                                     esriWpf:LayerExtensibility.LayerName="Topographic"
                                     esriWpf:LayerExtensibility.IsSelected="True"
                                     esriWebMap:Document.IsBaseMap="True"/&gt;
  &lt;/esri:Map&gt;
&lt;/UserControl&gt;
</MapConfiguration>
  <Location>
    <X>498</X>
    <Y>48</Y>
  </Location>
  <Size>
    <Width>350.25</Width>
    <Height>250.5</Height>
  </Size>
  <ViewModel>&lt;ViewModel xmlns="http://schemas.datacontract.org/2004/07/ESRI.ArcGIS.Mapping.OfficeIntegration.WPF" xmlns:i="http://www.w3.org/2001/XMLSchema-instance"&gt;&lt;AllowUserToChangeBaseMapInRunMode&gt;true&lt;/AllowUserToChangeBaseMapInRunMode&gt;&lt;InfographicsConfig/&gt;&lt;SelectionColor xmlns:a="http://schemas.datacontract.org/2004/07/System.Windows.Media"&gt;&lt;a:A&gt;255&lt;/a:A&gt;&lt;a:B&gt;0&lt;/a:B&gt;&lt;a:G&gt;255&lt;/a:G&gt;&lt;a:R&gt;255&lt;/a:R&gt;&lt;a:ScA&gt;1&lt;/a:ScA&gt;&lt;a:ScB&gt;0&lt;/a:ScB&gt;&lt;a:ScG&gt;1&lt;/a:ScG&gt;&lt;a:ScR&gt;1&lt;/a:ScR&gt;&lt;/SelectionColor&gt;&lt;Title/&gt;&lt;ZoomToVisibleRange&gt;true&lt;/ZoomToVisibleRange&gt;&lt;/ViewModel&gt;</ViewModel>
  <EsriSheetId>d5ba7e31a3c745c9ba9909b870c18f44</EsriSheetId>
</ViewControl>
</file>

<file path=customXml/itemProps1.xml><?xml version="1.0" encoding="utf-8"?>
<ds:datastoreItem xmlns:ds="http://schemas.openxmlformats.org/officeDocument/2006/customXml" ds:itemID="{5354AC20-1DD7-4C0D-95F3-CDD5D80F1FCC}">
  <ds:schemaRefs>
    <ds:schemaRef ds:uri="ESRI.ArcGIS.Mapping.OfficeIntegration.Excel"/>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Instructions</vt:lpstr>
      <vt:lpstr>US Indicators</vt:lpstr>
      <vt:lpstr>States Indicators</vt:lpstr>
      <vt:lpstr>References</vt:lpstr>
      <vt:lpstr>Notes</vt:lpstr>
      <vt:lpstr>CALC SHEETS &gt;&gt;</vt:lpstr>
      <vt:lpstr>1 Year Emp Growth </vt:lpstr>
      <vt:lpstr>Unemployed Persons Per Job Open</vt:lpstr>
      <vt:lpstr>LFPR</vt:lpstr>
      <vt:lpstr>Job Openings Levels_Rates</vt:lpstr>
      <vt:lpstr>Job Creat Sinc Ap 2020_ </vt:lpstr>
      <vt:lpstr>1 Month Emp Growth</vt:lpstr>
      <vt:lpstr>Quits Rate</vt:lpstr>
      <vt:lpstr>Per Capita GDP</vt:lpstr>
      <vt:lpstr>BusinessTaxes</vt:lpstr>
      <vt:lpstr>BusinessSurvival</vt:lpstr>
      <vt:lpstr>State and Local Government Inco</vt:lpstr>
      <vt:lpstr>Unemployed per job opening</vt:lpstr>
      <vt:lpstr>GDP Growth</vt:lpstr>
      <vt:lpstr>GDP Quarterly</vt:lpstr>
      <vt:lpstr>Annual Export Growth</vt:lpstr>
      <vt:lpstr>State own source rev.</vt:lpstr>
      <vt:lpstr>Per Capita Personal Income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Weston Merrick</dc:creator>
  <cp:lastModifiedBy>Olson, Magda (DEED)</cp:lastModifiedBy>
  <cp:lastPrinted>2019-03-11T21:08:19Z</cp:lastPrinted>
  <dcterms:created xsi:type="dcterms:W3CDTF">2013-07-18T15:54:59Z</dcterms:created>
  <dcterms:modified xsi:type="dcterms:W3CDTF">2025-10-24T20:03:30Z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d2672ab83c4a47fe92247b67551ead51</vt:lpwstr>
  </property>
</Properties>
</file>