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/>
  <mc:AlternateContent xmlns:mc="http://schemas.openxmlformats.org/markup-compatibility/2006">
    <mc:Choice Requires="x15">
      <x15ac:absPath xmlns:x15ac="http://schemas.microsoft.com/office/spreadsheetml/2010/11/ac" url="S:\Groups\CARD\AEO\Magda\Current projects\Visualizations\MN Businesses by Race_Ethnicity\Accessibility Files\"/>
    </mc:Choice>
  </mc:AlternateContent>
  <xr:revisionPtr revIDLastSave="0" documentId="8_{3978ABAC-81E0-4061-8C4C-1887E4C0675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au_OLD DON'T USE" sheetId="10" state="hidden" r:id="rId1"/>
    <sheet name="Employers" sheetId="14" r:id="rId2"/>
    <sheet name="Non-Employers" sheetId="15" r:id="rId3"/>
    <sheet name="Tableau (Old)" sheetId="13" state="hidden" r:id="rId4"/>
    <sheet name="Sources" sheetId="12" r:id="rId5"/>
  </sheets>
  <definedNames>
    <definedName name="_xlnm._FilterDatabase" localSheetId="1" hidden="1">Employers!$A$3:$G$276</definedName>
    <definedName name="_xlnm._FilterDatabase" localSheetId="2" hidden="1">'Non-Employers'!$A$3:$G$115</definedName>
    <definedName name="_xlnm._FilterDatabase" localSheetId="3" hidden="1">'Tableau (Old)'!$A$1:$H$139</definedName>
    <definedName name="_xlnm._FilterDatabase" localSheetId="0" hidden="1">'Tableau_OLD DON''T USE'!$A$1:$H$186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3" l="1"/>
  <c r="E100" i="13"/>
  <c r="E61" i="13"/>
  <c r="E60" i="13"/>
  <c r="E58" i="13"/>
  <c r="E57" i="13"/>
  <c r="E56" i="13"/>
  <c r="E55" i="13"/>
  <c r="E52" i="13"/>
  <c r="E47" i="13"/>
  <c r="E8" i="13"/>
  <c r="E7" i="13"/>
  <c r="E6" i="13"/>
  <c r="E4" i="13"/>
  <c r="E3" i="13"/>
  <c r="E2" i="13"/>
  <c r="E93" i="10" l="1"/>
  <c r="E118" i="10"/>
  <c r="E113" i="10"/>
  <c r="E101" i="10"/>
  <c r="E95" i="10"/>
  <c r="E83" i="10"/>
  <c r="E77" i="10"/>
  <c r="E26" i="10"/>
  <c r="E67" i="10"/>
  <c r="E62" i="10"/>
  <c r="E52" i="10"/>
  <c r="E32" i="10"/>
  <c r="E12" i="10"/>
  <c r="E2" i="10"/>
</calcChain>
</file>

<file path=xl/sharedStrings.xml><?xml version="1.0" encoding="utf-8"?>
<sst xmlns="http://schemas.openxmlformats.org/spreadsheetml/2006/main" count="3578" uniqueCount="53">
  <si>
    <t>Year</t>
  </si>
  <si>
    <t>Type of Firm</t>
  </si>
  <si>
    <t>Group</t>
  </si>
  <si>
    <t>Category</t>
  </si>
  <si>
    <t>Number</t>
  </si>
  <si>
    <t>Survey</t>
  </si>
  <si>
    <t>Release date</t>
  </si>
  <si>
    <t>Note</t>
  </si>
  <si>
    <t>Employer</t>
  </si>
  <si>
    <t>American Indian and Alaska Native</t>
  </si>
  <si>
    <t>Annual payroll (Millions)</t>
  </si>
  <si>
    <t>Annual Business Survey (ABS)</t>
  </si>
  <si>
    <t>The 2018 ABS covers reference year 2017.</t>
  </si>
  <si>
    <t>Number of employees</t>
  </si>
  <si>
    <t>Number of firms</t>
  </si>
  <si>
    <t>Percent of businesses</t>
  </si>
  <si>
    <t>Percent of population</t>
  </si>
  <si>
    <t>Shipments (Millions)</t>
  </si>
  <si>
    <t>Non-Employer</t>
  </si>
  <si>
    <t>Nonemployer Statistics by Demographics (ABS)</t>
  </si>
  <si>
    <t>The NES-D is not a survey; rather, it leverages existing individual-level administrative records to assign demographic characteristics to the
universe of nonemployer businesses.</t>
  </si>
  <si>
    <t>Asian</t>
  </si>
  <si>
    <t>BIPOC</t>
  </si>
  <si>
    <t>Black or African American</t>
  </si>
  <si>
    <t>Hispanic (Any race)</t>
  </si>
  <si>
    <t>Native Hawaiian and Other Pacific Islander</t>
  </si>
  <si>
    <t>Unclassifiable</t>
  </si>
  <si>
    <t>White</t>
  </si>
  <si>
    <t>The 2019 ABS covers reference year 2018.</t>
  </si>
  <si>
    <t>The 2021 ABS covers reference year 2020.</t>
  </si>
  <si>
    <t>Minnesota Businesses by Race and Ethnicity</t>
  </si>
  <si>
    <t>Employers</t>
  </si>
  <si>
    <t>Data Source</t>
  </si>
  <si>
    <t>The 2018 ABS covers reference year 2017</t>
  </si>
  <si>
    <t xml:space="preserve">White </t>
  </si>
  <si>
    <t>The 2024 ABS covers reference year 2023</t>
  </si>
  <si>
    <t>The 2019 ABS covers reference year 2018</t>
  </si>
  <si>
    <t>Annual Payroll (Millions)</t>
  </si>
  <si>
    <t>The 2020 ABS covers reference year 2019</t>
  </si>
  <si>
    <t>The 2021 ABS covers reference year 2020</t>
  </si>
  <si>
    <t>The 2022 ABS covers reference year 2021</t>
  </si>
  <si>
    <t>The 2023 ABS covers reference year 2022</t>
  </si>
  <si>
    <t>Census Bureau</t>
  </si>
  <si>
    <t>BIPOC population are those who identify as a race other than White alone and those who are Hispanic. Hispanic origin is considered an ethnicity, not a race. Hispanics may be of any race.</t>
  </si>
  <si>
    <t>Value of shipments (Millions)</t>
  </si>
  <si>
    <t xml:space="preserve">Value of shipments (Millions) </t>
  </si>
  <si>
    <t>Non-Employers</t>
  </si>
  <si>
    <t>Census Bureau, Annual Estimates of the Resident Population by Sex, Race, and Hispanic Origin for Minnesota: April 1, 2010 to July 1, 2019.</t>
  </si>
  <si>
    <t>Non-BIPOC</t>
  </si>
  <si>
    <r>
      <t>1)</t>
    </r>
    <r>
      <rPr>
        <b/>
        <sz val="11"/>
        <color rgb="FF000000"/>
        <rFont val="Calibri"/>
        <family val="2"/>
        <scheme val="minor"/>
      </rPr>
      <t xml:space="preserve"> Annual Business Survey (ABS)</t>
    </r>
    <r>
      <rPr>
        <sz val="11"/>
        <color rgb="FF000000"/>
        <rFont val="Calibri"/>
        <family val="2"/>
        <scheme val="minor"/>
      </rPr>
      <t>:  </t>
    </r>
  </si>
  <si>
    <t>Annual Business Survey (ABS) Program (census.gov)</t>
  </si>
  <si>
    <r>
      <t xml:space="preserve">2) </t>
    </r>
    <r>
      <rPr>
        <b/>
        <sz val="11"/>
        <color rgb="FF000000"/>
        <rFont val="Calibri"/>
        <family val="2"/>
        <scheme val="minor"/>
      </rPr>
      <t>Nonemployer Statistics by Demographics (NES-D) series</t>
    </r>
    <r>
      <rPr>
        <sz val="11"/>
        <color rgb="FF000000"/>
        <rFont val="Calibri"/>
        <family val="2"/>
        <scheme val="minor"/>
      </rPr>
      <t xml:space="preserve">: </t>
    </r>
  </si>
  <si>
    <t>NES - D Tables (census.gov)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</si>
</sst>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_);_(@_)"/>
    <numFmt numFmtId="166" formatCode="_(* #,##0.000_);_(* \(#,##0.000\);_(* &quot;-&quot;?_);_(@_)"/>
    <numFmt numFmtId="167" formatCode="_(* #,##0.0000_);_(* \(#,##0.0000\);_(* &quot;-&quot;?_);_(@_)"/>
    <numFmt numFmtId="168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2" borderId="0" xfId="0" applyFill="1"/>
    <xf numFmtId="17" fontId="0" fillId="0" borderId="0" xfId="0" applyNumberFormat="1"/>
    <xf numFmtId="3" fontId="5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horizontal="right" wrapText="1"/>
    </xf>
    <xf numFmtId="164" fontId="4" fillId="0" borderId="0" xfId="1" applyNumberFormat="1" applyFont="1" applyFill="1" applyBorder="1"/>
    <xf numFmtId="164" fontId="6" fillId="0" borderId="0" xfId="1" applyNumberFormat="1" applyFont="1" applyFill="1" applyBorder="1"/>
    <xf numFmtId="1" fontId="0" fillId="0" borderId="0" xfId="0" applyNumberFormat="1"/>
    <xf numFmtId="164" fontId="1" fillId="0" borderId="0" xfId="1" applyNumberFormat="1" applyFont="1" applyFill="1" applyBorder="1"/>
    <xf numFmtId="0" fontId="3" fillId="0" borderId="0" xfId="0" applyFont="1"/>
    <xf numFmtId="164" fontId="1" fillId="0" borderId="0" xfId="1" applyNumberFormat="1" applyFont="1" applyFill="1" applyBorder="1" applyAlignment="1">
      <alignment wrapText="1"/>
    </xf>
    <xf numFmtId="164" fontId="1" fillId="0" borderId="0" xfId="1" applyNumberFormat="1" applyFont="1" applyFill="1" applyBorder="1" applyAlignment="1">
      <alignment horizontal="right" wrapText="1"/>
    </xf>
    <xf numFmtId="164" fontId="2" fillId="0" borderId="0" xfId="1" applyNumberFormat="1" applyFont="1" applyFill="1" applyBorder="1" applyAlignment="1">
      <alignment wrapText="1"/>
    </xf>
    <xf numFmtId="1" fontId="0" fillId="2" borderId="0" xfId="0" applyNumberFormat="1" applyFill="1"/>
    <xf numFmtId="17" fontId="0" fillId="2" borderId="0" xfId="0" applyNumberFormat="1" applyFill="1"/>
    <xf numFmtId="0" fontId="3" fillId="2" borderId="0" xfId="0" applyFont="1" applyFill="1"/>
    <xf numFmtId="164" fontId="1" fillId="2" borderId="0" xfId="1" applyNumberFormat="1" applyFont="1" applyFill="1" applyBorder="1"/>
    <xf numFmtId="164" fontId="1" fillId="2" borderId="0" xfId="1" applyNumberFormat="1" applyFont="1" applyFill="1" applyBorder="1" applyAlignment="1">
      <alignment horizontal="right" wrapText="1"/>
    </xf>
    <xf numFmtId="0" fontId="0" fillId="2" borderId="0" xfId="0" applyFill="1" applyAlignment="1">
      <alignment wrapText="1"/>
    </xf>
    <xf numFmtId="3" fontId="0" fillId="2" borderId="0" xfId="0" applyNumberFormat="1" applyFill="1" applyAlignment="1">
      <alignment wrapText="1"/>
    </xf>
    <xf numFmtId="3" fontId="0" fillId="2" borderId="0" xfId="0" applyNumberFormat="1" applyFill="1" applyAlignment="1">
      <alignment horizontal="right" wrapText="1"/>
    </xf>
    <xf numFmtId="165" fontId="0" fillId="0" borderId="0" xfId="0" applyNumberFormat="1"/>
    <xf numFmtId="166" fontId="0" fillId="0" borderId="0" xfId="0" applyNumberFormat="1"/>
    <xf numFmtId="3" fontId="5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right" wrapText="1"/>
    </xf>
    <xf numFmtId="165" fontId="7" fillId="0" borderId="0" xfId="0" applyNumberFormat="1" applyFont="1"/>
    <xf numFmtId="0" fontId="8" fillId="0" borderId="0" xfId="2"/>
    <xf numFmtId="167" fontId="2" fillId="0" borderId="0" xfId="0" applyNumberFormat="1" applyFont="1" applyAlignment="1">
      <alignment horizontal="center"/>
    </xf>
    <xf numFmtId="0" fontId="0" fillId="3" borderId="0" xfId="0" applyFill="1"/>
    <xf numFmtId="168" fontId="0" fillId="3" borderId="0" xfId="0" applyNumberFormat="1" applyFill="1"/>
    <xf numFmtId="17" fontId="0" fillId="3" borderId="0" xfId="0" applyNumberFormat="1" applyFill="1"/>
    <xf numFmtId="1" fontId="0" fillId="3" borderId="0" xfId="0" applyNumberFormat="1" applyFill="1"/>
    <xf numFmtId="0" fontId="0" fillId="4" borderId="0" xfId="0" applyFill="1"/>
    <xf numFmtId="168" fontId="0" fillId="4" borderId="0" xfId="0" applyNumberFormat="1" applyFill="1"/>
    <xf numFmtId="0" fontId="7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12" fillId="0" borderId="0" xfId="0" applyFont="1"/>
    <xf numFmtId="164" fontId="1" fillId="0" borderId="0" xfId="1" applyNumberFormat="1" applyFont="1" applyFill="1"/>
    <xf numFmtId="164" fontId="7" fillId="0" borderId="0" xfId="1" applyNumberFormat="1" applyFont="1" applyFill="1"/>
    <xf numFmtId="167" fontId="0" fillId="0" borderId="0" xfId="0" applyNumberFormat="1" applyAlignment="1">
      <alignment horizontal="center"/>
    </xf>
    <xf numFmtId="164" fontId="7" fillId="0" borderId="0" xfId="1" applyNumberFormat="1" applyFont="1" applyFill="1" applyBorder="1"/>
    <xf numFmtId="3" fontId="13" fillId="0" borderId="0" xfId="0" applyNumberFormat="1" applyFont="1" applyAlignment="1">
      <alignment horizontal="right" wrapText="1"/>
    </xf>
    <xf numFmtId="1" fontId="7" fillId="0" borderId="0" xfId="0" applyNumberFormat="1" applyFont="1"/>
    <xf numFmtId="164" fontId="0" fillId="0" borderId="0" xfId="0" applyNumberFormat="1"/>
    <xf numFmtId="164" fontId="1" fillId="0" borderId="0" xfId="1" applyNumberFormat="1" applyFont="1"/>
    <xf numFmtId="0" fontId="16" fillId="0" borderId="0" xfId="4"/>
    <xf numFmtId="0" fontId="2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3" fontId="11" fillId="0" borderId="1" xfId="0" applyNumberFormat="1" applyFont="1" applyBorder="1"/>
    <xf numFmtId="3" fontId="0" fillId="0" borderId="1" xfId="0" applyNumberFormat="1" applyBorder="1"/>
    <xf numFmtId="164" fontId="6" fillId="0" borderId="1" xfId="1" applyNumberFormat="1" applyFont="1" applyFill="1" applyBorder="1"/>
    <xf numFmtId="164" fontId="1" fillId="0" borderId="1" xfId="1" applyNumberFormat="1" applyFont="1" applyFill="1" applyBorder="1"/>
    <xf numFmtId="1" fontId="1" fillId="0" borderId="1" xfId="1" applyNumberFormat="1" applyFont="1" applyFill="1" applyBorder="1"/>
    <xf numFmtId="9" fontId="0" fillId="0" borderId="1" xfId="3" applyFont="1" applyBorder="1"/>
    <xf numFmtId="9" fontId="0" fillId="0" borderId="1" xfId="3" applyFont="1" applyBorder="1" applyAlignment="1">
      <alignment horizontal="right"/>
    </xf>
    <xf numFmtId="9" fontId="1" fillId="0" borderId="1" xfId="3" applyFont="1" applyFill="1" applyBorder="1"/>
    <xf numFmtId="9" fontId="7" fillId="0" borderId="0" xfId="3" applyFont="1"/>
    <xf numFmtId="9" fontId="0" fillId="0" borderId="0" xfId="3" applyFont="1"/>
    <xf numFmtId="9" fontId="1" fillId="0" borderId="0" xfId="3" applyFont="1" applyFill="1"/>
    <xf numFmtId="9" fontId="14" fillId="0" borderId="0" xfId="3" applyFont="1"/>
    <xf numFmtId="9" fontId="15" fillId="0" borderId="0" xfId="3" applyFont="1"/>
  </cellXfs>
  <cellStyles count="5">
    <cellStyle name="Comma" xfId="1" builtinId="3"/>
    <cellStyle name="Hyperlink" xfId="2" builtinId="8"/>
    <cellStyle name="Normal" xfId="0" builtinId="0"/>
    <cellStyle name="Percent" xfId="3" builtinId="5"/>
    <cellStyle name="Title" xfId="4" builtinId="15"/>
  </cellStyles>
  <dxfs count="10">
    <dxf>
      <numFmt numFmtId="169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770B-8287-4DD1-8BA0-55E22252E3FA}" name="Table1" displayName="Table1" ref="A3:G276" totalsRowShown="0" headerRowDxfId="9">
  <autoFilter ref="A3:G276" xr:uid="{AA08770B-8287-4DD1-8BA0-55E22252E3FA}"/>
  <tableColumns count="7">
    <tableColumn id="1" xr3:uid="{EC8E5C5F-9ECC-438C-B786-D25C513530D6}" name="Year" dataDxfId="8"/>
    <tableColumn id="2" xr3:uid="{95A10A9A-2D39-4DB5-A5CC-997772B9A253}" name="Type of Firm"/>
    <tableColumn id="3" xr3:uid="{2332A951-BEB7-48AE-8C53-BEB56CD788DA}" name="Group"/>
    <tableColumn id="4" xr3:uid="{5645D571-7152-425B-846C-4FC95297B4EC}" name="Category"/>
    <tableColumn id="5" xr3:uid="{F7D133F6-0008-4D74-A8F7-5530AD479A17}" name="Number" dataDxfId="7" dataCellStyle="Comma"/>
    <tableColumn id="6" xr3:uid="{D28FE381-8A61-4062-81FC-5415468D0DA1}" name="Data Source"/>
    <tableColumn id="7" xr3:uid="{0A64F9CE-8CC4-4919-804E-5515B6DF3509}" name="Note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E1B60-9EC6-4B29-A700-A2034CBF9EFB}" name="Table2" displayName="Table2" ref="A3:G115" totalsRowShown="0" headerRowDxfId="5">
  <autoFilter ref="A3:G115" xr:uid="{8E9E1B60-9EC6-4B29-A700-A2034CBF9EFB}"/>
  <tableColumns count="7">
    <tableColumn id="1" xr3:uid="{0CD1ED28-0F7D-4ECA-B2AC-9AD8F1E8D3C8}" name="Year" dataDxfId="4"/>
    <tableColumn id="2" xr3:uid="{D5D35135-7C2A-41E6-85C2-3B1BDA6189FE}" name="Type of Firm" dataDxfId="3"/>
    <tableColumn id="3" xr3:uid="{457F8607-7738-46CA-A9C0-CF7387717B59}" name="Group" dataDxfId="2"/>
    <tableColumn id="4" xr3:uid="{DFA1A103-2761-4786-83B8-4A6249C24D54}" name="Category" dataDxfId="1"/>
    <tableColumn id="5" xr3:uid="{C79DF7B6-C4D8-4966-9533-D9DFA336EF49}" name="Number" dataDxfId="0"/>
    <tableColumn id="6" xr3:uid="{0F9AB046-6A34-462F-926A-5ED7F110EE6A}" name="Data Source"/>
    <tableColumn id="7" xr3:uid="{822030E0-3DFD-49FE-9F1B-62F2EC7110FC}" name="Not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nsus.gov/programs-surveys/abs/data/nesd.html?utm_medium=email&amp;utm_source=govdelivery" TargetMode="External"/><Relationship Id="rId1" Type="http://schemas.openxmlformats.org/officeDocument/2006/relationships/hyperlink" Target="https://www.census.gov/programs-surveys/abs.html?utm_medium=email&amp;utm_source=govdeliv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6"/>
  <sheetViews>
    <sheetView workbookViewId="0">
      <pane ySplit="1" topLeftCell="A119" activePane="bottomLeft" state="frozen"/>
      <selection pane="bottomLeft" activeCell="C144" sqref="C144"/>
    </sheetView>
  </sheetViews>
  <sheetFormatPr defaultColWidth="8.7109375" defaultRowHeight="15"/>
  <cols>
    <col min="1" max="1" width="9.42578125" customWidth="1"/>
    <col min="2" max="2" width="27.5703125" customWidth="1"/>
    <col min="3" max="3" width="38.42578125" customWidth="1"/>
    <col min="4" max="4" width="32.7109375" customWidth="1"/>
    <col min="5" max="5" width="16.5703125" customWidth="1"/>
    <col min="6" max="6" width="36" customWidth="1"/>
    <col min="7" max="7" width="14.85546875" customWidth="1"/>
    <col min="8" max="8" width="39.2851562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34" t="s">
        <v>4</v>
      </c>
      <c r="F1" s="2" t="s">
        <v>5</v>
      </c>
      <c r="G1" s="2" t="s">
        <v>6</v>
      </c>
      <c r="H1" s="2" t="s">
        <v>7</v>
      </c>
    </row>
    <row r="2" spans="1:8">
      <c r="A2" s="10">
        <v>2017</v>
      </c>
      <c r="B2" t="s">
        <v>8</v>
      </c>
      <c r="C2" t="s">
        <v>9</v>
      </c>
      <c r="D2" t="s">
        <v>10</v>
      </c>
      <c r="E2" s="11">
        <f>149561/1000</f>
        <v>149.56100000000001</v>
      </c>
      <c r="F2" t="s">
        <v>11</v>
      </c>
      <c r="G2" s="4">
        <v>43983</v>
      </c>
      <c r="H2" s="12" t="s">
        <v>12</v>
      </c>
    </row>
    <row r="3" spans="1:8">
      <c r="A3" s="10">
        <v>2017</v>
      </c>
      <c r="B3" t="s">
        <v>8</v>
      </c>
      <c r="C3" t="s">
        <v>9</v>
      </c>
      <c r="D3" t="s">
        <v>13</v>
      </c>
      <c r="E3" s="13">
        <v>3952</v>
      </c>
      <c r="F3" t="s">
        <v>11</v>
      </c>
      <c r="G3" s="4">
        <v>43983</v>
      </c>
      <c r="H3" s="12" t="s">
        <v>12</v>
      </c>
    </row>
    <row r="4" spans="1:8">
      <c r="A4" s="10">
        <v>2017</v>
      </c>
      <c r="B4" t="s">
        <v>8</v>
      </c>
      <c r="C4" t="s">
        <v>9</v>
      </c>
      <c r="D4" t="s">
        <v>14</v>
      </c>
      <c r="E4" s="13">
        <v>389</v>
      </c>
      <c r="F4" t="s">
        <v>11</v>
      </c>
      <c r="G4" s="4">
        <v>43983</v>
      </c>
      <c r="H4" s="12" t="s">
        <v>12</v>
      </c>
    </row>
    <row r="5" spans="1:8">
      <c r="A5" s="10">
        <v>2017</v>
      </c>
      <c r="B5" t="s">
        <v>8</v>
      </c>
      <c r="C5" t="s">
        <v>9</v>
      </c>
      <c r="D5" t="s">
        <v>15</v>
      </c>
      <c r="E5" s="25">
        <v>3.0000000000000001E-3</v>
      </c>
      <c r="F5" t="s">
        <v>11</v>
      </c>
      <c r="G5" s="4">
        <v>43983</v>
      </c>
      <c r="H5" s="12" t="s">
        <v>12</v>
      </c>
    </row>
    <row r="6" spans="1:8">
      <c r="A6" s="10">
        <v>2017</v>
      </c>
      <c r="B6" t="s">
        <v>8</v>
      </c>
      <c r="C6" t="s">
        <v>9</v>
      </c>
      <c r="D6" t="s">
        <v>16</v>
      </c>
      <c r="E6" s="24">
        <v>1.0672753371671669E-2</v>
      </c>
      <c r="F6" t="s">
        <v>11</v>
      </c>
      <c r="G6" s="4">
        <v>43983</v>
      </c>
      <c r="H6" s="12" t="s">
        <v>12</v>
      </c>
    </row>
    <row r="7" spans="1:8">
      <c r="A7" s="10">
        <v>2017</v>
      </c>
      <c r="B7" t="s">
        <v>8</v>
      </c>
      <c r="C7" t="s">
        <v>9</v>
      </c>
      <c r="D7" t="s">
        <v>17</v>
      </c>
      <c r="E7" s="11">
        <v>476.10700000000003</v>
      </c>
      <c r="F7" t="s">
        <v>11</v>
      </c>
      <c r="G7" s="4">
        <v>43983</v>
      </c>
      <c r="H7" s="12" t="s">
        <v>12</v>
      </c>
    </row>
    <row r="8" spans="1:8" hidden="1">
      <c r="A8" s="10">
        <v>2017</v>
      </c>
      <c r="B8" t="s">
        <v>18</v>
      </c>
      <c r="C8" t="s">
        <v>9</v>
      </c>
      <c r="D8" t="s">
        <v>14</v>
      </c>
      <c r="E8" s="1">
        <v>1100</v>
      </c>
      <c r="F8" t="s">
        <v>19</v>
      </c>
      <c r="G8" s="4">
        <v>44166</v>
      </c>
      <c r="H8" t="s">
        <v>20</v>
      </c>
    </row>
    <row r="9" spans="1:8" hidden="1">
      <c r="A9" s="10">
        <v>2017</v>
      </c>
      <c r="B9" t="s">
        <v>18</v>
      </c>
      <c r="C9" t="s">
        <v>9</v>
      </c>
      <c r="D9" t="s">
        <v>15</v>
      </c>
      <c r="E9" s="24">
        <v>2.7027027027027029E-3</v>
      </c>
      <c r="F9" t="s">
        <v>19</v>
      </c>
      <c r="G9" s="4">
        <v>44166</v>
      </c>
      <c r="H9" t="s">
        <v>20</v>
      </c>
    </row>
    <row r="10" spans="1:8" hidden="1">
      <c r="A10" s="10">
        <v>2017</v>
      </c>
      <c r="B10" t="s">
        <v>18</v>
      </c>
      <c r="C10" t="s">
        <v>9</v>
      </c>
      <c r="D10" t="s">
        <v>16</v>
      </c>
      <c r="E10" s="24">
        <v>1.0672753371671668E-2</v>
      </c>
      <c r="F10" t="s">
        <v>19</v>
      </c>
      <c r="G10" s="4">
        <v>44166</v>
      </c>
      <c r="H10" t="s">
        <v>20</v>
      </c>
    </row>
    <row r="11" spans="1:8" hidden="1">
      <c r="A11" s="10">
        <v>2017</v>
      </c>
      <c r="B11" t="s">
        <v>18</v>
      </c>
      <c r="C11" t="s">
        <v>9</v>
      </c>
      <c r="D11" t="s">
        <v>17</v>
      </c>
      <c r="E11" s="1">
        <v>33.848999999999997</v>
      </c>
      <c r="F11" t="s">
        <v>19</v>
      </c>
      <c r="G11" s="4">
        <v>44166</v>
      </c>
      <c r="H11" t="s">
        <v>20</v>
      </c>
    </row>
    <row r="12" spans="1:8">
      <c r="A12" s="10">
        <v>2017</v>
      </c>
      <c r="B12" t="s">
        <v>8</v>
      </c>
      <c r="C12" t="s">
        <v>21</v>
      </c>
      <c r="D12" t="s">
        <v>10</v>
      </c>
      <c r="E12" s="11">
        <f>1217971/1000</f>
        <v>1217.971</v>
      </c>
      <c r="F12" t="s">
        <v>11</v>
      </c>
      <c r="G12" s="4">
        <v>43983</v>
      </c>
      <c r="H12" s="12" t="s">
        <v>12</v>
      </c>
    </row>
    <row r="13" spans="1:8">
      <c r="A13" s="10">
        <v>2017</v>
      </c>
      <c r="B13" t="s">
        <v>8</v>
      </c>
      <c r="C13" t="s">
        <v>21</v>
      </c>
      <c r="D13" t="s">
        <v>13</v>
      </c>
      <c r="E13" s="13">
        <v>44366</v>
      </c>
      <c r="F13" t="s">
        <v>11</v>
      </c>
      <c r="G13" s="4">
        <v>43983</v>
      </c>
      <c r="H13" s="12" t="s">
        <v>12</v>
      </c>
    </row>
    <row r="14" spans="1:8">
      <c r="A14" s="10">
        <v>2017</v>
      </c>
      <c r="B14" t="s">
        <v>8</v>
      </c>
      <c r="C14" t="s">
        <v>21</v>
      </c>
      <c r="D14" t="s">
        <v>14</v>
      </c>
      <c r="E14" s="13">
        <v>4109</v>
      </c>
      <c r="F14" t="s">
        <v>11</v>
      </c>
      <c r="G14" s="4">
        <v>43983</v>
      </c>
      <c r="H14" s="12" t="s">
        <v>12</v>
      </c>
    </row>
    <row r="15" spans="1:8">
      <c r="A15" s="10">
        <v>2017</v>
      </c>
      <c r="B15" t="s">
        <v>8</v>
      </c>
      <c r="C15" t="s">
        <v>21</v>
      </c>
      <c r="D15" t="s">
        <v>15</v>
      </c>
      <c r="E15" s="24">
        <v>3.6000000000000004E-2</v>
      </c>
      <c r="F15" t="s">
        <v>11</v>
      </c>
      <c r="G15" s="4">
        <v>43983</v>
      </c>
      <c r="H15" s="12" t="s">
        <v>12</v>
      </c>
    </row>
    <row r="16" spans="1:8">
      <c r="A16" s="10">
        <v>2017</v>
      </c>
      <c r="B16" t="s">
        <v>8</v>
      </c>
      <c r="C16" t="s">
        <v>21</v>
      </c>
      <c r="D16" t="s">
        <v>16</v>
      </c>
      <c r="E16" s="24">
        <v>4.9512327014873625E-2</v>
      </c>
      <c r="F16" t="s">
        <v>11</v>
      </c>
      <c r="G16" s="4">
        <v>43983</v>
      </c>
      <c r="H16" s="12" t="s">
        <v>12</v>
      </c>
    </row>
    <row r="17" spans="1:8">
      <c r="A17" s="10">
        <v>2017</v>
      </c>
      <c r="B17" t="s">
        <v>8</v>
      </c>
      <c r="C17" t="s">
        <v>21</v>
      </c>
      <c r="D17" t="s">
        <v>17</v>
      </c>
      <c r="E17" s="11">
        <v>4111.1000000000004</v>
      </c>
      <c r="F17" t="s">
        <v>11</v>
      </c>
      <c r="G17" s="4">
        <v>43983</v>
      </c>
      <c r="H17" s="12" t="s">
        <v>12</v>
      </c>
    </row>
    <row r="18" spans="1:8" hidden="1">
      <c r="A18" s="10">
        <v>2017</v>
      </c>
      <c r="B18" t="s">
        <v>18</v>
      </c>
      <c r="C18" t="s">
        <v>21</v>
      </c>
      <c r="D18" t="s">
        <v>14</v>
      </c>
      <c r="E18" s="1">
        <v>14500</v>
      </c>
      <c r="F18" t="s">
        <v>19</v>
      </c>
      <c r="G18" s="4">
        <v>44166</v>
      </c>
      <c r="H18" t="s">
        <v>20</v>
      </c>
    </row>
    <row r="19" spans="1:8" hidden="1">
      <c r="A19" s="10">
        <v>2017</v>
      </c>
      <c r="B19" t="s">
        <v>18</v>
      </c>
      <c r="C19" t="s">
        <v>21</v>
      </c>
      <c r="D19" t="s">
        <v>15</v>
      </c>
      <c r="E19" s="24">
        <v>3.562653562653563E-2</v>
      </c>
      <c r="F19" t="s">
        <v>19</v>
      </c>
      <c r="G19" s="4">
        <v>44166</v>
      </c>
      <c r="H19" t="s">
        <v>20</v>
      </c>
    </row>
    <row r="20" spans="1:8" hidden="1">
      <c r="A20" s="10">
        <v>2017</v>
      </c>
      <c r="B20" t="s">
        <v>18</v>
      </c>
      <c r="C20" t="s">
        <v>21</v>
      </c>
      <c r="D20" t="s">
        <v>16</v>
      </c>
      <c r="E20" s="24">
        <v>4.9512327014873625E-2</v>
      </c>
      <c r="F20" t="s">
        <v>19</v>
      </c>
      <c r="G20" s="4">
        <v>44166</v>
      </c>
      <c r="H20" t="s">
        <v>20</v>
      </c>
    </row>
    <row r="21" spans="1:8" hidden="1">
      <c r="A21" s="10">
        <v>2017</v>
      </c>
      <c r="B21" t="s">
        <v>18</v>
      </c>
      <c r="C21" t="s">
        <v>21</v>
      </c>
      <c r="D21" t="s">
        <v>17</v>
      </c>
      <c r="E21" s="1">
        <v>545.96600000000001</v>
      </c>
      <c r="F21" t="s">
        <v>19</v>
      </c>
      <c r="G21" s="4">
        <v>44166</v>
      </c>
      <c r="H21" t="s">
        <v>20</v>
      </c>
    </row>
    <row r="22" spans="1:8">
      <c r="A22" s="10">
        <v>2017</v>
      </c>
      <c r="B22" t="s">
        <v>8</v>
      </c>
      <c r="C22" t="s">
        <v>22</v>
      </c>
      <c r="D22" t="s">
        <v>14</v>
      </c>
      <c r="E22" s="11">
        <v>6620</v>
      </c>
      <c r="F22" t="s">
        <v>11</v>
      </c>
      <c r="G22" s="4">
        <v>43983</v>
      </c>
      <c r="H22" s="12" t="s">
        <v>12</v>
      </c>
    </row>
    <row r="23" spans="1:8">
      <c r="A23" s="10">
        <v>2017</v>
      </c>
      <c r="B23" t="s">
        <v>8</v>
      </c>
      <c r="C23" t="s">
        <v>22</v>
      </c>
      <c r="D23" t="s">
        <v>15</v>
      </c>
      <c r="E23" s="24">
        <v>5.7493225873688596E-2</v>
      </c>
      <c r="F23" t="s">
        <v>11</v>
      </c>
      <c r="G23" s="4">
        <v>43983</v>
      </c>
      <c r="H23" s="12" t="s">
        <v>12</v>
      </c>
    </row>
    <row r="24" spans="1:8">
      <c r="A24" s="10">
        <v>2017</v>
      </c>
      <c r="B24" t="s">
        <v>8</v>
      </c>
      <c r="C24" t="s">
        <v>22</v>
      </c>
      <c r="D24" t="s">
        <v>16</v>
      </c>
      <c r="E24" s="24">
        <v>0.22548098084340748</v>
      </c>
      <c r="F24" t="s">
        <v>11</v>
      </c>
      <c r="G24" s="4">
        <v>43983</v>
      </c>
      <c r="H24" s="12" t="s">
        <v>12</v>
      </c>
    </row>
    <row r="25" spans="1:8">
      <c r="A25" s="10">
        <v>2017</v>
      </c>
      <c r="B25" t="s">
        <v>8</v>
      </c>
      <c r="C25" t="s">
        <v>22</v>
      </c>
      <c r="D25" t="s">
        <v>13</v>
      </c>
      <c r="E25" s="8">
        <v>79979</v>
      </c>
      <c r="F25" t="s">
        <v>11</v>
      </c>
      <c r="G25" s="4">
        <v>43983</v>
      </c>
      <c r="H25" s="12" t="s">
        <v>12</v>
      </c>
    </row>
    <row r="26" spans="1:8">
      <c r="A26" s="10">
        <v>2017</v>
      </c>
      <c r="B26" t="s">
        <v>8</v>
      </c>
      <c r="C26" t="s">
        <v>22</v>
      </c>
      <c r="D26" t="s">
        <v>10</v>
      </c>
      <c r="E26" s="8">
        <f>2144210/1000</f>
        <v>2144.21</v>
      </c>
      <c r="F26" t="s">
        <v>11</v>
      </c>
      <c r="G26" s="4">
        <v>43983</v>
      </c>
      <c r="H26" s="12" t="s">
        <v>12</v>
      </c>
    </row>
    <row r="27" spans="1:8">
      <c r="A27" s="10">
        <v>2017</v>
      </c>
      <c r="B27" t="s">
        <v>8</v>
      </c>
      <c r="C27" t="s">
        <v>22</v>
      </c>
      <c r="D27" t="s">
        <v>17</v>
      </c>
      <c r="E27" s="8">
        <v>6610.03</v>
      </c>
      <c r="F27" t="s">
        <v>11</v>
      </c>
      <c r="G27" s="4">
        <v>43983</v>
      </c>
      <c r="H27" s="12" t="s">
        <v>12</v>
      </c>
    </row>
    <row r="28" spans="1:8" hidden="1">
      <c r="A28" s="10">
        <v>2017</v>
      </c>
      <c r="B28" t="s">
        <v>18</v>
      </c>
      <c r="C28" t="s">
        <v>22</v>
      </c>
      <c r="D28" t="s">
        <v>14</v>
      </c>
      <c r="E28" s="9">
        <v>51500</v>
      </c>
      <c r="F28" t="s">
        <v>19</v>
      </c>
      <c r="G28" s="4">
        <v>44166</v>
      </c>
      <c r="H28" t="s">
        <v>20</v>
      </c>
    </row>
    <row r="29" spans="1:8" hidden="1">
      <c r="A29" s="10">
        <v>2017</v>
      </c>
      <c r="B29" t="s">
        <v>18</v>
      </c>
      <c r="C29" t="s">
        <v>22</v>
      </c>
      <c r="D29" t="s">
        <v>17</v>
      </c>
      <c r="E29" s="9">
        <v>1866.895</v>
      </c>
      <c r="F29" t="s">
        <v>19</v>
      </c>
      <c r="G29" s="4">
        <v>44166</v>
      </c>
      <c r="H29" t="s">
        <v>20</v>
      </c>
    </row>
    <row r="30" spans="1:8" hidden="1">
      <c r="A30" s="10">
        <v>2017</v>
      </c>
      <c r="B30" t="s">
        <v>18</v>
      </c>
      <c r="C30" t="s">
        <v>22</v>
      </c>
      <c r="D30" t="s">
        <v>16</v>
      </c>
      <c r="E30" s="24">
        <v>0.17859718337186931</v>
      </c>
      <c r="F30" t="s">
        <v>19</v>
      </c>
      <c r="G30" s="4">
        <v>44166</v>
      </c>
      <c r="H30" t="s">
        <v>20</v>
      </c>
    </row>
    <row r="31" spans="1:8" hidden="1">
      <c r="A31" s="10">
        <v>2017</v>
      </c>
      <c r="B31" t="s">
        <v>18</v>
      </c>
      <c r="C31" t="s">
        <v>22</v>
      </c>
      <c r="D31" t="s">
        <v>15</v>
      </c>
      <c r="E31" s="24">
        <v>0.12779156327543426</v>
      </c>
      <c r="F31" t="s">
        <v>19</v>
      </c>
      <c r="G31" s="4">
        <v>44166</v>
      </c>
      <c r="H31" t="s">
        <v>20</v>
      </c>
    </row>
    <row r="32" spans="1:8" ht="17.45" customHeight="1">
      <c r="A32" s="10">
        <v>2017</v>
      </c>
      <c r="B32" t="s">
        <v>8</v>
      </c>
      <c r="C32" t="s">
        <v>23</v>
      </c>
      <c r="D32" t="s">
        <v>10</v>
      </c>
      <c r="E32" s="11">
        <f>509370/1000</f>
        <v>509.37</v>
      </c>
      <c r="F32" t="s">
        <v>11</v>
      </c>
      <c r="G32" s="4">
        <v>43983</v>
      </c>
      <c r="H32" s="12" t="s">
        <v>12</v>
      </c>
    </row>
    <row r="33" spans="1:8">
      <c r="A33" s="10">
        <v>2017</v>
      </c>
      <c r="B33" t="s">
        <v>8</v>
      </c>
      <c r="C33" t="s">
        <v>23</v>
      </c>
      <c r="D33" t="s">
        <v>13</v>
      </c>
      <c r="E33" s="13">
        <v>23041</v>
      </c>
      <c r="F33" t="s">
        <v>11</v>
      </c>
      <c r="G33" s="4">
        <v>43983</v>
      </c>
      <c r="H33" s="12" t="s">
        <v>12</v>
      </c>
    </row>
    <row r="34" spans="1:8">
      <c r="A34" s="10">
        <v>2017</v>
      </c>
      <c r="B34" t="s">
        <v>8</v>
      </c>
      <c r="C34" t="s">
        <v>23</v>
      </c>
      <c r="D34" t="s">
        <v>14</v>
      </c>
      <c r="E34" s="13">
        <v>1057</v>
      </c>
      <c r="F34" t="s">
        <v>11</v>
      </c>
      <c r="G34" s="4">
        <v>43983</v>
      </c>
      <c r="H34" s="12" t="s">
        <v>12</v>
      </c>
    </row>
    <row r="35" spans="1:8">
      <c r="A35" s="10">
        <v>2017</v>
      </c>
      <c r="B35" t="s">
        <v>8</v>
      </c>
      <c r="C35" t="s">
        <v>23</v>
      </c>
      <c r="D35" t="s">
        <v>15</v>
      </c>
      <c r="E35" s="24">
        <v>9.0000000000000011E-3</v>
      </c>
      <c r="F35" t="s">
        <v>11</v>
      </c>
      <c r="G35" s="4">
        <v>43983</v>
      </c>
      <c r="H35" s="12" t="s">
        <v>12</v>
      </c>
    </row>
    <row r="36" spans="1:8">
      <c r="A36" s="10">
        <v>2017</v>
      </c>
      <c r="B36" t="s">
        <v>8</v>
      </c>
      <c r="C36" t="s">
        <v>23</v>
      </c>
      <c r="D36" t="s">
        <v>16</v>
      </c>
      <c r="E36" s="24">
        <v>6.4004900983250776E-2</v>
      </c>
      <c r="F36" t="s">
        <v>11</v>
      </c>
      <c r="G36" s="4">
        <v>43983</v>
      </c>
      <c r="H36" s="12" t="s">
        <v>12</v>
      </c>
    </row>
    <row r="37" spans="1:8">
      <c r="A37" s="10">
        <v>2017</v>
      </c>
      <c r="B37" t="s">
        <v>8</v>
      </c>
      <c r="C37" t="s">
        <v>23</v>
      </c>
      <c r="D37" t="s">
        <v>17</v>
      </c>
      <c r="E37" s="11">
        <v>1098.011</v>
      </c>
      <c r="F37" t="s">
        <v>11</v>
      </c>
      <c r="G37" s="4">
        <v>43983</v>
      </c>
      <c r="H37" s="12" t="s">
        <v>12</v>
      </c>
    </row>
    <row r="38" spans="1:8" hidden="1">
      <c r="A38" s="10">
        <v>2017</v>
      </c>
      <c r="B38" t="s">
        <v>18</v>
      </c>
      <c r="C38" t="s">
        <v>23</v>
      </c>
      <c r="D38" t="s">
        <v>14</v>
      </c>
      <c r="E38" s="1">
        <v>26500</v>
      </c>
      <c r="F38" t="s">
        <v>19</v>
      </c>
      <c r="G38" s="4">
        <v>44166</v>
      </c>
      <c r="H38" t="s">
        <v>20</v>
      </c>
    </row>
    <row r="39" spans="1:8" hidden="1">
      <c r="A39" s="10">
        <v>2017</v>
      </c>
      <c r="B39" t="s">
        <v>18</v>
      </c>
      <c r="C39" t="s">
        <v>23</v>
      </c>
      <c r="D39" t="s">
        <v>15</v>
      </c>
      <c r="E39" s="24">
        <v>6.5110565110565108E-2</v>
      </c>
      <c r="F39" t="s">
        <v>19</v>
      </c>
      <c r="G39" s="4">
        <v>44166</v>
      </c>
      <c r="H39" t="s">
        <v>20</v>
      </c>
    </row>
    <row r="40" spans="1:8" hidden="1">
      <c r="A40" s="10">
        <v>2017</v>
      </c>
      <c r="B40" t="s">
        <v>18</v>
      </c>
      <c r="C40" t="s">
        <v>23</v>
      </c>
      <c r="D40" t="s">
        <v>16</v>
      </c>
      <c r="E40" s="24">
        <v>6.4004900983250776E-2</v>
      </c>
      <c r="F40" t="s">
        <v>19</v>
      </c>
      <c r="G40" s="4">
        <v>44166</v>
      </c>
      <c r="H40" t="s">
        <v>20</v>
      </c>
    </row>
    <row r="41" spans="1:8" hidden="1">
      <c r="A41" s="10">
        <v>2017</v>
      </c>
      <c r="B41" t="s">
        <v>18</v>
      </c>
      <c r="C41" t="s">
        <v>23</v>
      </c>
      <c r="D41" t="s">
        <v>17</v>
      </c>
      <c r="E41" s="1">
        <v>874.82399999999996</v>
      </c>
      <c r="F41" t="s">
        <v>19</v>
      </c>
      <c r="G41" s="4">
        <v>44166</v>
      </c>
      <c r="H41" t="s">
        <v>20</v>
      </c>
    </row>
    <row r="42" spans="1:8">
      <c r="A42" s="10">
        <v>2017</v>
      </c>
      <c r="B42" t="s">
        <v>8</v>
      </c>
      <c r="C42" t="s">
        <v>24</v>
      </c>
      <c r="D42" t="s">
        <v>10</v>
      </c>
      <c r="E42" s="11">
        <v>257.39299999999997</v>
      </c>
      <c r="F42" t="s">
        <v>11</v>
      </c>
      <c r="G42" s="4">
        <v>43983</v>
      </c>
      <c r="H42" s="12" t="s">
        <v>12</v>
      </c>
    </row>
    <row r="43" spans="1:8">
      <c r="A43" s="10">
        <v>2017</v>
      </c>
      <c r="B43" t="s">
        <v>8</v>
      </c>
      <c r="C43" t="s">
        <v>24</v>
      </c>
      <c r="D43" t="s">
        <v>13</v>
      </c>
      <c r="E43" s="13">
        <v>8595</v>
      </c>
      <c r="F43" t="s">
        <v>11</v>
      </c>
      <c r="G43" s="4">
        <v>43983</v>
      </c>
      <c r="H43" s="12" t="s">
        <v>12</v>
      </c>
    </row>
    <row r="44" spans="1:8">
      <c r="A44" s="10">
        <v>2017</v>
      </c>
      <c r="B44" t="s">
        <v>8</v>
      </c>
      <c r="C44" t="s">
        <v>24</v>
      </c>
      <c r="D44" t="s">
        <v>14</v>
      </c>
      <c r="E44" s="14">
        <v>1156</v>
      </c>
      <c r="F44" t="s">
        <v>11</v>
      </c>
      <c r="G44" s="4">
        <v>43983</v>
      </c>
      <c r="H44" s="12" t="s">
        <v>12</v>
      </c>
    </row>
    <row r="45" spans="1:8">
      <c r="A45" s="10">
        <v>2017</v>
      </c>
      <c r="B45" t="s">
        <v>8</v>
      </c>
      <c r="C45" t="s">
        <v>24</v>
      </c>
      <c r="D45" t="s">
        <v>15</v>
      </c>
      <c r="E45" s="24">
        <v>0.01</v>
      </c>
      <c r="F45" t="s">
        <v>11</v>
      </c>
      <c r="G45" s="4">
        <v>43983</v>
      </c>
      <c r="H45" s="12" t="s">
        <v>12</v>
      </c>
    </row>
    <row r="46" spans="1:8">
      <c r="A46" s="10">
        <v>2017</v>
      </c>
      <c r="B46" t="s">
        <v>8</v>
      </c>
      <c r="C46" t="s">
        <v>24</v>
      </c>
      <c r="D46" t="s">
        <v>16</v>
      </c>
      <c r="E46" s="24">
        <v>5.3917462986617516E-2</v>
      </c>
      <c r="F46" t="s">
        <v>11</v>
      </c>
      <c r="G46" s="4">
        <v>43983</v>
      </c>
      <c r="H46" s="12" t="s">
        <v>12</v>
      </c>
    </row>
    <row r="47" spans="1:8">
      <c r="A47" s="10">
        <v>2017</v>
      </c>
      <c r="B47" t="s">
        <v>8</v>
      </c>
      <c r="C47" t="s">
        <v>24</v>
      </c>
      <c r="D47" t="s">
        <v>17</v>
      </c>
      <c r="E47" s="11">
        <v>954.18600000000004</v>
      </c>
      <c r="F47" t="s">
        <v>11</v>
      </c>
      <c r="G47" s="4">
        <v>43983</v>
      </c>
      <c r="H47" s="12" t="s">
        <v>12</v>
      </c>
    </row>
    <row r="48" spans="1:8" hidden="1">
      <c r="A48" s="10">
        <v>2017</v>
      </c>
      <c r="B48" t="s">
        <v>18</v>
      </c>
      <c r="C48" t="s">
        <v>24</v>
      </c>
      <c r="D48" t="s">
        <v>14</v>
      </c>
      <c r="E48" s="1">
        <v>10500</v>
      </c>
      <c r="F48" t="s">
        <v>19</v>
      </c>
      <c r="G48" s="4">
        <v>44166</v>
      </c>
      <c r="H48" t="s">
        <v>20</v>
      </c>
    </row>
    <row r="49" spans="1:8" hidden="1">
      <c r="A49" s="10">
        <v>2017</v>
      </c>
      <c r="B49" t="s">
        <v>18</v>
      </c>
      <c r="C49" t="s">
        <v>24</v>
      </c>
      <c r="D49" t="s">
        <v>15</v>
      </c>
      <c r="E49" s="24">
        <v>2.5798525798525797E-2</v>
      </c>
      <c r="F49" t="s">
        <v>19</v>
      </c>
      <c r="G49" s="4">
        <v>44166</v>
      </c>
      <c r="H49" t="s">
        <v>20</v>
      </c>
    </row>
    <row r="50" spans="1:8" hidden="1">
      <c r="A50" s="10">
        <v>2017</v>
      </c>
      <c r="B50" t="s">
        <v>18</v>
      </c>
      <c r="C50" t="s">
        <v>24</v>
      </c>
      <c r="D50" t="s">
        <v>16</v>
      </c>
      <c r="E50" s="24">
        <v>5.3917462986617516E-2</v>
      </c>
      <c r="F50" t="s">
        <v>19</v>
      </c>
      <c r="G50" s="4">
        <v>44166</v>
      </c>
      <c r="H50" t="s">
        <v>20</v>
      </c>
    </row>
    <row r="51" spans="1:8" hidden="1">
      <c r="A51" s="10">
        <v>2017</v>
      </c>
      <c r="B51" t="s">
        <v>18</v>
      </c>
      <c r="C51" t="s">
        <v>24</v>
      </c>
      <c r="D51" t="s">
        <v>17</v>
      </c>
      <c r="E51" s="1">
        <v>439.02499999999998</v>
      </c>
      <c r="F51" t="s">
        <v>19</v>
      </c>
      <c r="G51" s="4">
        <v>44166</v>
      </c>
      <c r="H51" t="s">
        <v>20</v>
      </c>
    </row>
    <row r="52" spans="1:8">
      <c r="A52" s="10">
        <v>2017</v>
      </c>
      <c r="B52" t="s">
        <v>8</v>
      </c>
      <c r="C52" t="s">
        <v>25</v>
      </c>
      <c r="D52" t="s">
        <v>10</v>
      </c>
      <c r="E52" s="11">
        <f>1775/1000</f>
        <v>1.7749999999999999</v>
      </c>
      <c r="F52" t="s">
        <v>11</v>
      </c>
      <c r="G52" s="4">
        <v>43983</v>
      </c>
      <c r="H52" s="12" t="s">
        <v>12</v>
      </c>
    </row>
    <row r="53" spans="1:8">
      <c r="A53" s="10">
        <v>2017</v>
      </c>
      <c r="B53" t="s">
        <v>8</v>
      </c>
      <c r="C53" t="s">
        <v>25</v>
      </c>
      <c r="D53" t="s">
        <v>13</v>
      </c>
      <c r="E53" s="14">
        <v>72</v>
      </c>
      <c r="F53" t="s">
        <v>11</v>
      </c>
      <c r="G53" s="4">
        <v>43983</v>
      </c>
      <c r="H53" s="12" t="s">
        <v>12</v>
      </c>
    </row>
    <row r="54" spans="1:8">
      <c r="A54" s="10">
        <v>2017</v>
      </c>
      <c r="B54" t="s">
        <v>8</v>
      </c>
      <c r="C54" t="s">
        <v>25</v>
      </c>
      <c r="D54" t="s">
        <v>14</v>
      </c>
      <c r="E54" s="14">
        <v>21</v>
      </c>
      <c r="F54" t="s">
        <v>11</v>
      </c>
      <c r="G54" s="4">
        <v>43983</v>
      </c>
      <c r="H54" s="12" t="s">
        <v>12</v>
      </c>
    </row>
    <row r="55" spans="1:8">
      <c r="A55" s="10">
        <v>2017</v>
      </c>
      <c r="B55" t="s">
        <v>8</v>
      </c>
      <c r="C55" t="s">
        <v>25</v>
      </c>
      <c r="D55" t="s">
        <v>15</v>
      </c>
      <c r="E55" s="24">
        <v>1.97259038690951E-4</v>
      </c>
      <c r="F55" t="s">
        <v>11</v>
      </c>
      <c r="G55" s="4">
        <v>43983</v>
      </c>
      <c r="H55" s="12" t="s">
        <v>12</v>
      </c>
    </row>
    <row r="56" spans="1:8">
      <c r="A56" s="10">
        <v>2017</v>
      </c>
      <c r="B56" t="s">
        <v>8</v>
      </c>
      <c r="C56" t="s">
        <v>25</v>
      </c>
      <c r="D56" t="s">
        <v>16</v>
      </c>
      <c r="E56" s="24">
        <v>4.8973901545570344E-4</v>
      </c>
      <c r="F56" t="s">
        <v>11</v>
      </c>
      <c r="G56" s="4">
        <v>43983</v>
      </c>
      <c r="H56" s="12" t="s">
        <v>12</v>
      </c>
    </row>
    <row r="57" spans="1:8">
      <c r="A57" s="10">
        <v>2017</v>
      </c>
      <c r="B57" t="s">
        <v>8</v>
      </c>
      <c r="C57" t="s">
        <v>25</v>
      </c>
      <c r="D57" t="s">
        <v>17</v>
      </c>
      <c r="E57" s="11">
        <v>6.0380000000000003</v>
      </c>
      <c r="F57" t="s">
        <v>11</v>
      </c>
      <c r="G57" s="4">
        <v>43983</v>
      </c>
      <c r="H57" s="12" t="s">
        <v>12</v>
      </c>
    </row>
    <row r="58" spans="1:8" hidden="1">
      <c r="A58" s="10">
        <v>2017</v>
      </c>
      <c r="B58" t="s">
        <v>18</v>
      </c>
      <c r="C58" t="s">
        <v>25</v>
      </c>
      <c r="D58" t="s">
        <v>14</v>
      </c>
      <c r="E58">
        <v>150</v>
      </c>
      <c r="F58" t="s">
        <v>19</v>
      </c>
      <c r="G58" s="4">
        <v>44166</v>
      </c>
      <c r="H58" t="s">
        <v>20</v>
      </c>
    </row>
    <row r="59" spans="1:8" hidden="1">
      <c r="A59" s="10">
        <v>2017</v>
      </c>
      <c r="B59" t="s">
        <v>18</v>
      </c>
      <c r="C59" t="s">
        <v>25</v>
      </c>
      <c r="D59" t="s">
        <v>15</v>
      </c>
      <c r="E59" s="24">
        <v>3.6855036855036854E-4</v>
      </c>
      <c r="F59" t="s">
        <v>19</v>
      </c>
      <c r="G59" s="4">
        <v>44166</v>
      </c>
      <c r="H59" t="s">
        <v>20</v>
      </c>
    </row>
    <row r="60" spans="1:8" hidden="1">
      <c r="A60" s="10">
        <v>2017</v>
      </c>
      <c r="B60" t="s">
        <v>18</v>
      </c>
      <c r="C60" t="s">
        <v>25</v>
      </c>
      <c r="D60" t="s">
        <v>16</v>
      </c>
      <c r="E60" s="24">
        <v>4.8973901545570344E-4</v>
      </c>
      <c r="F60" t="s">
        <v>19</v>
      </c>
      <c r="G60" s="4">
        <v>44166</v>
      </c>
      <c r="H60" t="s">
        <v>20</v>
      </c>
    </row>
    <row r="61" spans="1:8" hidden="1">
      <c r="A61" s="10">
        <v>2017</v>
      </c>
      <c r="B61" t="s">
        <v>18</v>
      </c>
      <c r="C61" t="s">
        <v>25</v>
      </c>
      <c r="D61" t="s">
        <v>17</v>
      </c>
      <c r="E61" s="1">
        <v>7.4210000000000003</v>
      </c>
      <c r="F61" t="s">
        <v>19</v>
      </c>
      <c r="G61" s="4">
        <v>44166</v>
      </c>
      <c r="H61" t="s">
        <v>20</v>
      </c>
    </row>
    <row r="62" spans="1:8">
      <c r="A62" s="10">
        <v>2017</v>
      </c>
      <c r="B62" t="s">
        <v>8</v>
      </c>
      <c r="C62" t="s">
        <v>26</v>
      </c>
      <c r="D62" t="s">
        <v>10</v>
      </c>
      <c r="E62" s="11">
        <f>90862711/1000</f>
        <v>90862.710999999996</v>
      </c>
      <c r="F62" t="s">
        <v>11</v>
      </c>
      <c r="G62" s="4">
        <v>43983</v>
      </c>
      <c r="H62" s="12" t="s">
        <v>12</v>
      </c>
    </row>
    <row r="63" spans="1:8">
      <c r="A63" s="10">
        <v>2017</v>
      </c>
      <c r="B63" t="s">
        <v>8</v>
      </c>
      <c r="C63" t="s">
        <v>26</v>
      </c>
      <c r="D63" t="s">
        <v>13</v>
      </c>
      <c r="E63" s="13">
        <v>1445733</v>
      </c>
      <c r="F63" t="s">
        <v>11</v>
      </c>
      <c r="G63" s="4">
        <v>43983</v>
      </c>
      <c r="H63" s="12" t="s">
        <v>12</v>
      </c>
    </row>
    <row r="64" spans="1:8">
      <c r="A64" s="10">
        <v>2017</v>
      </c>
      <c r="B64" t="s">
        <v>8</v>
      </c>
      <c r="C64" t="s">
        <v>26</v>
      </c>
      <c r="D64" t="s">
        <v>14</v>
      </c>
      <c r="E64" s="15">
        <v>8684</v>
      </c>
      <c r="F64" t="s">
        <v>11</v>
      </c>
      <c r="G64" s="4">
        <v>43983</v>
      </c>
      <c r="H64" s="12" t="s">
        <v>12</v>
      </c>
    </row>
    <row r="65" spans="1:8">
      <c r="A65" s="10">
        <v>2017</v>
      </c>
      <c r="B65" t="s">
        <v>8</v>
      </c>
      <c r="C65" t="s">
        <v>26</v>
      </c>
      <c r="D65" t="s">
        <v>15</v>
      </c>
      <c r="E65" s="24">
        <v>7.4999999999999997E-2</v>
      </c>
      <c r="F65" t="s">
        <v>11</v>
      </c>
      <c r="G65" s="4">
        <v>43983</v>
      </c>
      <c r="H65" s="12" t="s">
        <v>12</v>
      </c>
    </row>
    <row r="66" spans="1:8">
      <c r="A66" s="10">
        <v>2017</v>
      </c>
      <c r="B66" t="s">
        <v>8</v>
      </c>
      <c r="C66" t="s">
        <v>26</v>
      </c>
      <c r="D66" t="s">
        <v>17</v>
      </c>
      <c r="E66" s="11">
        <v>553161.27</v>
      </c>
      <c r="F66" t="s">
        <v>11</v>
      </c>
      <c r="G66" s="4">
        <v>43983</v>
      </c>
      <c r="H66" s="12" t="s">
        <v>12</v>
      </c>
    </row>
    <row r="67" spans="1:8">
      <c r="A67" s="10">
        <v>2017</v>
      </c>
      <c r="B67" t="s">
        <v>8</v>
      </c>
      <c r="C67" t="s">
        <v>27</v>
      </c>
      <c r="D67" t="s">
        <v>10</v>
      </c>
      <c r="E67" s="11">
        <f>48012018/1000</f>
        <v>48012.017999999996</v>
      </c>
      <c r="F67" t="s">
        <v>11</v>
      </c>
      <c r="G67" s="4">
        <v>43983</v>
      </c>
      <c r="H67" s="12" t="s">
        <v>12</v>
      </c>
    </row>
    <row r="68" spans="1:8">
      <c r="A68" s="10">
        <v>2017</v>
      </c>
      <c r="B68" t="s">
        <v>8</v>
      </c>
      <c r="C68" t="s">
        <v>27</v>
      </c>
      <c r="D68" t="s">
        <v>13</v>
      </c>
      <c r="E68" s="13">
        <v>1154476</v>
      </c>
      <c r="F68" t="s">
        <v>11</v>
      </c>
      <c r="G68" s="4">
        <v>43983</v>
      </c>
      <c r="H68" s="12" t="s">
        <v>12</v>
      </c>
    </row>
    <row r="69" spans="1:8">
      <c r="A69" s="10">
        <v>2017</v>
      </c>
      <c r="B69" t="s">
        <v>8</v>
      </c>
      <c r="C69" t="s">
        <v>27</v>
      </c>
      <c r="D69" t="s">
        <v>14</v>
      </c>
      <c r="E69" s="13">
        <v>100929</v>
      </c>
      <c r="F69" t="s">
        <v>11</v>
      </c>
      <c r="G69" s="4">
        <v>43983</v>
      </c>
      <c r="H69" s="12" t="s">
        <v>12</v>
      </c>
    </row>
    <row r="70" spans="1:8">
      <c r="A70" s="10">
        <v>2017</v>
      </c>
      <c r="B70" t="s">
        <v>8</v>
      </c>
      <c r="C70" t="s">
        <v>27</v>
      </c>
      <c r="D70" t="s">
        <v>15</v>
      </c>
      <c r="E70" s="24">
        <v>0.877</v>
      </c>
      <c r="F70" t="s">
        <v>11</v>
      </c>
      <c r="G70" s="4">
        <v>43983</v>
      </c>
      <c r="H70" s="12" t="s">
        <v>12</v>
      </c>
    </row>
    <row r="71" spans="1:8">
      <c r="A71" s="10">
        <v>2017</v>
      </c>
      <c r="B71" t="s">
        <v>8</v>
      </c>
      <c r="C71" t="s">
        <v>27</v>
      </c>
      <c r="D71" t="s">
        <v>16</v>
      </c>
      <c r="E71" s="24">
        <v>0.79931192207292912</v>
      </c>
      <c r="F71" t="s">
        <v>11</v>
      </c>
      <c r="G71" s="4">
        <v>43983</v>
      </c>
      <c r="H71" s="12" t="s">
        <v>12</v>
      </c>
    </row>
    <row r="72" spans="1:8">
      <c r="A72" s="10">
        <v>2017</v>
      </c>
      <c r="B72" t="s">
        <v>8</v>
      </c>
      <c r="C72" t="s">
        <v>27</v>
      </c>
      <c r="D72" t="s">
        <v>17</v>
      </c>
      <c r="E72" s="11">
        <v>247575.05799999999</v>
      </c>
      <c r="F72" t="s">
        <v>11</v>
      </c>
      <c r="G72" s="4">
        <v>43983</v>
      </c>
      <c r="H72" s="12" t="s">
        <v>12</v>
      </c>
    </row>
    <row r="73" spans="1:8" hidden="1">
      <c r="A73" s="10">
        <v>2017</v>
      </c>
      <c r="B73" t="s">
        <v>18</v>
      </c>
      <c r="C73" t="s">
        <v>27</v>
      </c>
      <c r="D73" t="s">
        <v>14</v>
      </c>
      <c r="E73" s="1">
        <v>361000</v>
      </c>
      <c r="F73" t="s">
        <v>19</v>
      </c>
      <c r="G73" s="4">
        <v>44166</v>
      </c>
      <c r="H73" t="s">
        <v>20</v>
      </c>
    </row>
    <row r="74" spans="1:8" hidden="1">
      <c r="A74" s="10">
        <v>2017</v>
      </c>
      <c r="B74" t="s">
        <v>18</v>
      </c>
      <c r="C74" t="s">
        <v>27</v>
      </c>
      <c r="D74" t="s">
        <v>15</v>
      </c>
      <c r="E74" s="24">
        <v>0.88697788697788693</v>
      </c>
      <c r="F74" t="s">
        <v>19</v>
      </c>
      <c r="G74" s="4">
        <v>44166</v>
      </c>
      <c r="H74" t="s">
        <v>20</v>
      </c>
    </row>
    <row r="75" spans="1:8" hidden="1">
      <c r="A75" s="10">
        <v>2017</v>
      </c>
      <c r="B75" t="s">
        <v>18</v>
      </c>
      <c r="C75" t="s">
        <v>27</v>
      </c>
      <c r="D75" t="s">
        <v>16</v>
      </c>
      <c r="E75" s="24">
        <v>0.79931192207292912</v>
      </c>
      <c r="F75" t="s">
        <v>19</v>
      </c>
      <c r="G75" s="4">
        <v>44166</v>
      </c>
      <c r="H75" t="s">
        <v>20</v>
      </c>
    </row>
    <row r="76" spans="1:8" hidden="1">
      <c r="A76" s="10">
        <v>2017</v>
      </c>
      <c r="B76" t="s">
        <v>18</v>
      </c>
      <c r="C76" t="s">
        <v>27</v>
      </c>
      <c r="D76" t="s">
        <v>17</v>
      </c>
      <c r="E76" s="1">
        <v>16796.074000000001</v>
      </c>
      <c r="F76" t="s">
        <v>19</v>
      </c>
      <c r="G76" s="4">
        <v>44166</v>
      </c>
      <c r="H76" t="s">
        <v>20</v>
      </c>
    </row>
    <row r="77" spans="1:8" ht="15" customHeight="1">
      <c r="A77" s="10">
        <v>2018</v>
      </c>
      <c r="B77" t="s">
        <v>8</v>
      </c>
      <c r="C77" t="s">
        <v>9</v>
      </c>
      <c r="D77" t="s">
        <v>10</v>
      </c>
      <c r="E77" s="26">
        <f>162801/1000</f>
        <v>162.80099999999999</v>
      </c>
      <c r="F77" t="s">
        <v>11</v>
      </c>
      <c r="G77" s="4">
        <v>44197</v>
      </c>
      <c r="H77" s="12" t="s">
        <v>28</v>
      </c>
    </row>
    <row r="78" spans="1:8">
      <c r="A78" s="10">
        <v>2018</v>
      </c>
      <c r="B78" t="s">
        <v>8</v>
      </c>
      <c r="C78" t="s">
        <v>9</v>
      </c>
      <c r="D78" t="s">
        <v>13</v>
      </c>
      <c r="E78" s="26">
        <v>3363</v>
      </c>
      <c r="F78" t="s">
        <v>11</v>
      </c>
      <c r="G78" s="4">
        <v>44197</v>
      </c>
      <c r="H78" s="12" t="s">
        <v>28</v>
      </c>
    </row>
    <row r="79" spans="1:8">
      <c r="A79" s="10">
        <v>2018</v>
      </c>
      <c r="B79" t="s">
        <v>8</v>
      </c>
      <c r="C79" t="s">
        <v>9</v>
      </c>
      <c r="D79" t="s">
        <v>14</v>
      </c>
      <c r="E79" s="29">
        <v>394</v>
      </c>
      <c r="F79" t="s">
        <v>11</v>
      </c>
      <c r="G79" s="4">
        <v>44197</v>
      </c>
      <c r="H79" s="12" t="s">
        <v>28</v>
      </c>
    </row>
    <row r="80" spans="1:8">
      <c r="A80" s="10">
        <v>2018</v>
      </c>
      <c r="B80" t="s">
        <v>8</v>
      </c>
      <c r="C80" t="s">
        <v>9</v>
      </c>
      <c r="D80" t="s">
        <v>15</v>
      </c>
      <c r="E80" s="24">
        <v>3.4630056076080701E-3</v>
      </c>
      <c r="F80" t="s">
        <v>11</v>
      </c>
      <c r="G80" s="4">
        <v>44197</v>
      </c>
      <c r="H80" s="12" t="s">
        <v>28</v>
      </c>
    </row>
    <row r="81" spans="1:8">
      <c r="A81" s="10">
        <v>2018</v>
      </c>
      <c r="B81" t="s">
        <v>8</v>
      </c>
      <c r="C81" t="s">
        <v>9</v>
      </c>
      <c r="D81" t="s">
        <v>16</v>
      </c>
      <c r="E81" s="24">
        <v>1.0690748841159213E-2</v>
      </c>
      <c r="F81" t="s">
        <v>11</v>
      </c>
      <c r="G81" s="4">
        <v>44197</v>
      </c>
      <c r="H81" s="12" t="s">
        <v>28</v>
      </c>
    </row>
    <row r="82" spans="1:8">
      <c r="A82" s="10">
        <v>2018</v>
      </c>
      <c r="B82" t="s">
        <v>8</v>
      </c>
      <c r="C82" t="s">
        <v>9</v>
      </c>
      <c r="D82" t="s">
        <v>17</v>
      </c>
      <c r="E82" s="11"/>
      <c r="F82" t="s">
        <v>11</v>
      </c>
      <c r="G82" s="4">
        <v>44197</v>
      </c>
      <c r="H82" s="12" t="s">
        <v>28</v>
      </c>
    </row>
    <row r="83" spans="1:8">
      <c r="A83" s="10">
        <v>2018</v>
      </c>
      <c r="B83" t="s">
        <v>8</v>
      </c>
      <c r="C83" t="s">
        <v>21</v>
      </c>
      <c r="D83" t="s">
        <v>10</v>
      </c>
      <c r="E83" s="27">
        <f>1354858/1000</f>
        <v>1354.8579999999999</v>
      </c>
      <c r="F83" t="s">
        <v>11</v>
      </c>
      <c r="G83" s="4">
        <v>44197</v>
      </c>
      <c r="H83" s="12" t="s">
        <v>28</v>
      </c>
    </row>
    <row r="84" spans="1:8">
      <c r="A84" s="10">
        <v>2018</v>
      </c>
      <c r="B84" t="s">
        <v>8</v>
      </c>
      <c r="C84" t="s">
        <v>21</v>
      </c>
      <c r="D84" t="s">
        <v>13</v>
      </c>
      <c r="E84" s="26">
        <v>52393</v>
      </c>
      <c r="F84" t="s">
        <v>11</v>
      </c>
      <c r="G84" s="4">
        <v>44197</v>
      </c>
      <c r="H84" s="12" t="s">
        <v>28</v>
      </c>
    </row>
    <row r="85" spans="1:8">
      <c r="A85" s="10">
        <v>2018</v>
      </c>
      <c r="B85" t="s">
        <v>8</v>
      </c>
      <c r="C85" t="s">
        <v>21</v>
      </c>
      <c r="D85" t="s">
        <v>14</v>
      </c>
      <c r="E85" s="30">
        <v>4213</v>
      </c>
      <c r="F85" t="s">
        <v>11</v>
      </c>
      <c r="G85" s="4">
        <v>44197</v>
      </c>
      <c r="H85" s="12" t="s">
        <v>28</v>
      </c>
    </row>
    <row r="86" spans="1:8">
      <c r="A86" s="10">
        <v>2018</v>
      </c>
      <c r="B86" t="s">
        <v>8</v>
      </c>
      <c r="C86" t="s">
        <v>21</v>
      </c>
      <c r="D86" t="s">
        <v>15</v>
      </c>
      <c r="E86" s="24">
        <v>3.7029549809270999E-2</v>
      </c>
      <c r="F86" t="s">
        <v>11</v>
      </c>
      <c r="G86" s="4">
        <v>44197</v>
      </c>
      <c r="H86" s="12" t="s">
        <v>28</v>
      </c>
    </row>
    <row r="87" spans="1:8">
      <c r="A87" s="10">
        <v>2018</v>
      </c>
      <c r="B87" t="s">
        <v>8</v>
      </c>
      <c r="C87" t="s">
        <v>21</v>
      </c>
      <c r="D87" t="s">
        <v>16</v>
      </c>
      <c r="E87" s="24">
        <v>5.0408570864405061E-2</v>
      </c>
      <c r="F87" t="s">
        <v>11</v>
      </c>
      <c r="G87" s="4">
        <v>44197</v>
      </c>
      <c r="H87" s="12" t="s">
        <v>28</v>
      </c>
    </row>
    <row r="88" spans="1:8">
      <c r="A88" s="10">
        <v>2018</v>
      </c>
      <c r="B88" t="s">
        <v>8</v>
      </c>
      <c r="C88" t="s">
        <v>21</v>
      </c>
      <c r="D88" t="s">
        <v>17</v>
      </c>
      <c r="E88" s="11"/>
      <c r="F88" t="s">
        <v>11</v>
      </c>
      <c r="G88" s="4">
        <v>44197</v>
      </c>
      <c r="H88" s="12" t="s">
        <v>28</v>
      </c>
    </row>
    <row r="89" spans="1:8">
      <c r="A89" s="10">
        <v>2018</v>
      </c>
      <c r="B89" t="s">
        <v>8</v>
      </c>
      <c r="C89" t="s">
        <v>22</v>
      </c>
      <c r="D89" t="s">
        <v>14</v>
      </c>
      <c r="E89" s="11">
        <v>7087</v>
      </c>
      <c r="F89" t="s">
        <v>11</v>
      </c>
      <c r="G89" s="4">
        <v>44197</v>
      </c>
      <c r="H89" s="12" t="s">
        <v>28</v>
      </c>
    </row>
    <row r="90" spans="1:8">
      <c r="A90" s="10">
        <v>2018</v>
      </c>
      <c r="B90" t="s">
        <v>8</v>
      </c>
      <c r="C90" t="s">
        <v>22</v>
      </c>
      <c r="D90" t="s">
        <v>15</v>
      </c>
      <c r="E90" s="24">
        <v>0.06</v>
      </c>
      <c r="F90" t="s">
        <v>11</v>
      </c>
      <c r="G90" s="4">
        <v>44197</v>
      </c>
      <c r="H90" s="12" t="s">
        <v>28</v>
      </c>
    </row>
    <row r="91" spans="1:8">
      <c r="A91" s="10">
        <v>2018</v>
      </c>
      <c r="B91" t="s">
        <v>8</v>
      </c>
      <c r="C91" t="s">
        <v>22</v>
      </c>
      <c r="D91" t="s">
        <v>16</v>
      </c>
      <c r="E91" s="32">
        <v>0.22993487930732454</v>
      </c>
      <c r="F91" t="s">
        <v>11</v>
      </c>
      <c r="G91" s="4">
        <v>44197</v>
      </c>
      <c r="H91" s="12" t="s">
        <v>28</v>
      </c>
    </row>
    <row r="92" spans="1:8">
      <c r="A92" s="10">
        <v>2018</v>
      </c>
      <c r="B92" t="s">
        <v>8</v>
      </c>
      <c r="C92" t="s">
        <v>22</v>
      </c>
      <c r="D92" t="s">
        <v>13</v>
      </c>
      <c r="E92" s="11">
        <v>86256</v>
      </c>
      <c r="F92" t="s">
        <v>11</v>
      </c>
      <c r="G92" s="4">
        <v>44197</v>
      </c>
      <c r="H92" s="12" t="s">
        <v>28</v>
      </c>
    </row>
    <row r="93" spans="1:8">
      <c r="A93" s="10">
        <v>2018</v>
      </c>
      <c r="B93" t="s">
        <v>8</v>
      </c>
      <c r="C93" t="s">
        <v>22</v>
      </c>
      <c r="D93" t="s">
        <v>10</v>
      </c>
      <c r="E93" s="11">
        <f>2319061/1000</f>
        <v>2319.0610000000001</v>
      </c>
      <c r="F93" t="s">
        <v>11</v>
      </c>
      <c r="G93" s="4">
        <v>44197</v>
      </c>
      <c r="H93" s="12" t="s">
        <v>28</v>
      </c>
    </row>
    <row r="94" spans="1:8">
      <c r="A94" s="10">
        <v>2018</v>
      </c>
      <c r="B94" t="s">
        <v>8</v>
      </c>
      <c r="C94" t="s">
        <v>22</v>
      </c>
      <c r="D94" t="s">
        <v>17</v>
      </c>
      <c r="E94" s="11"/>
      <c r="F94" t="s">
        <v>11</v>
      </c>
      <c r="G94" s="4">
        <v>44197</v>
      </c>
      <c r="H94" s="12" t="s">
        <v>28</v>
      </c>
    </row>
    <row r="95" spans="1:8">
      <c r="A95" s="10">
        <v>2018</v>
      </c>
      <c r="B95" t="s">
        <v>8</v>
      </c>
      <c r="C95" t="s">
        <v>23</v>
      </c>
      <c r="D95" t="s">
        <v>10</v>
      </c>
      <c r="E95" s="26">
        <f>459450/1000</f>
        <v>459.45</v>
      </c>
      <c r="F95" t="s">
        <v>11</v>
      </c>
      <c r="G95" s="4">
        <v>44197</v>
      </c>
      <c r="H95" s="12" t="s">
        <v>28</v>
      </c>
    </row>
    <row r="96" spans="1:8">
      <c r="A96" s="10">
        <v>2018</v>
      </c>
      <c r="B96" t="s">
        <v>8</v>
      </c>
      <c r="C96" t="s">
        <v>23</v>
      </c>
      <c r="D96" t="s">
        <v>13</v>
      </c>
      <c r="E96" s="26">
        <v>18298</v>
      </c>
      <c r="F96" t="s">
        <v>11</v>
      </c>
      <c r="G96" s="4">
        <v>44197</v>
      </c>
      <c r="H96" s="12" t="s">
        <v>28</v>
      </c>
    </row>
    <row r="97" spans="1:8">
      <c r="A97" s="10">
        <v>2018</v>
      </c>
      <c r="B97" t="s">
        <v>8</v>
      </c>
      <c r="C97" t="s">
        <v>23</v>
      </c>
      <c r="D97" t="s">
        <v>14</v>
      </c>
      <c r="E97" s="30">
        <v>1401</v>
      </c>
      <c r="F97" t="s">
        <v>11</v>
      </c>
      <c r="G97" s="4">
        <v>44197</v>
      </c>
      <c r="H97" s="12" t="s">
        <v>28</v>
      </c>
    </row>
    <row r="98" spans="1:8">
      <c r="A98" s="10">
        <v>2018</v>
      </c>
      <c r="B98" t="s">
        <v>8</v>
      </c>
      <c r="C98" t="s">
        <v>23</v>
      </c>
      <c r="D98" t="s">
        <v>15</v>
      </c>
      <c r="E98" s="24">
        <v>1.23138854219769E-2</v>
      </c>
      <c r="F98" t="s">
        <v>11</v>
      </c>
      <c r="G98" s="4">
        <v>44197</v>
      </c>
      <c r="H98" s="12" t="s">
        <v>28</v>
      </c>
    </row>
    <row r="99" spans="1:8">
      <c r="A99" s="10">
        <v>2018</v>
      </c>
      <c r="B99" t="s">
        <v>8</v>
      </c>
      <c r="C99" t="s">
        <v>23</v>
      </c>
      <c r="D99" t="s">
        <v>16</v>
      </c>
      <c r="E99" s="24">
        <v>6.5985117678504832E-2</v>
      </c>
      <c r="F99" t="s">
        <v>11</v>
      </c>
      <c r="G99" s="4">
        <v>44197</v>
      </c>
      <c r="H99" s="12" t="s">
        <v>28</v>
      </c>
    </row>
    <row r="100" spans="1:8">
      <c r="A100" s="10">
        <v>2018</v>
      </c>
      <c r="B100" t="s">
        <v>8</v>
      </c>
      <c r="C100" t="s">
        <v>23</v>
      </c>
      <c r="D100" t="s">
        <v>17</v>
      </c>
      <c r="E100" s="11"/>
      <c r="F100" t="s">
        <v>11</v>
      </c>
      <c r="G100" s="4">
        <v>44197</v>
      </c>
      <c r="H100" s="12" t="s">
        <v>28</v>
      </c>
    </row>
    <row r="101" spans="1:8">
      <c r="A101" s="10">
        <v>2018</v>
      </c>
      <c r="B101" t="s">
        <v>8</v>
      </c>
      <c r="C101" t="s">
        <v>24</v>
      </c>
      <c r="D101" t="s">
        <v>10</v>
      </c>
      <c r="E101" s="28">
        <f>407164/1000</f>
        <v>407.16399999999999</v>
      </c>
      <c r="F101" t="s">
        <v>11</v>
      </c>
      <c r="G101" s="4">
        <v>44197</v>
      </c>
      <c r="H101" s="12" t="s">
        <v>28</v>
      </c>
    </row>
    <row r="102" spans="1:8">
      <c r="A102" s="10">
        <v>2018</v>
      </c>
      <c r="B102" t="s">
        <v>8</v>
      </c>
      <c r="C102" t="s">
        <v>24</v>
      </c>
      <c r="D102" t="s">
        <v>13</v>
      </c>
      <c r="E102" s="28">
        <v>14538</v>
      </c>
      <c r="F102" t="s">
        <v>11</v>
      </c>
      <c r="G102" s="4">
        <v>44197</v>
      </c>
      <c r="H102" s="12" t="s">
        <v>28</v>
      </c>
    </row>
    <row r="103" spans="1:8">
      <c r="A103" s="10">
        <v>2018</v>
      </c>
      <c r="B103" t="s">
        <v>8</v>
      </c>
      <c r="C103" t="s">
        <v>24</v>
      </c>
      <c r="D103" t="s">
        <v>14</v>
      </c>
      <c r="E103" s="31">
        <v>1495</v>
      </c>
      <c r="F103" t="s">
        <v>11</v>
      </c>
      <c r="G103" s="4">
        <v>44197</v>
      </c>
      <c r="H103" s="12" t="s">
        <v>28</v>
      </c>
    </row>
    <row r="104" spans="1:8">
      <c r="A104" s="10">
        <v>2018</v>
      </c>
      <c r="B104" t="s">
        <v>8</v>
      </c>
      <c r="C104" t="s">
        <v>24</v>
      </c>
      <c r="D104" t="s">
        <v>15</v>
      </c>
      <c r="E104" s="24">
        <v>1.3140084729375799E-2</v>
      </c>
      <c r="F104" t="s">
        <v>11</v>
      </c>
      <c r="G104" s="4">
        <v>44197</v>
      </c>
      <c r="H104" s="12" t="s">
        <v>28</v>
      </c>
    </row>
    <row r="105" spans="1:8">
      <c r="A105" s="10">
        <v>2018</v>
      </c>
      <c r="B105" t="s">
        <v>8</v>
      </c>
      <c r="C105" t="s">
        <v>24</v>
      </c>
      <c r="D105" t="s">
        <v>16</v>
      </c>
      <c r="E105" s="24">
        <v>5.4984357633776168E-2</v>
      </c>
      <c r="F105" t="s">
        <v>11</v>
      </c>
      <c r="G105" s="4">
        <v>44197</v>
      </c>
      <c r="H105" s="12" t="s">
        <v>28</v>
      </c>
    </row>
    <row r="106" spans="1:8">
      <c r="A106" s="10">
        <v>2018</v>
      </c>
      <c r="B106" t="s">
        <v>8</v>
      </c>
      <c r="C106" t="s">
        <v>24</v>
      </c>
      <c r="D106" t="s">
        <v>17</v>
      </c>
      <c r="E106" s="11"/>
      <c r="F106" t="s">
        <v>11</v>
      </c>
      <c r="G106" s="4">
        <v>44197</v>
      </c>
      <c r="H106" s="12" t="s">
        <v>28</v>
      </c>
    </row>
    <row r="107" spans="1:8">
      <c r="A107" s="10">
        <v>2018</v>
      </c>
      <c r="B107" t="s">
        <v>8</v>
      </c>
      <c r="C107" t="s">
        <v>25</v>
      </c>
      <c r="D107" t="s">
        <v>10</v>
      </c>
      <c r="E107" s="11"/>
      <c r="F107" t="s">
        <v>11</v>
      </c>
      <c r="G107" s="4">
        <v>44197</v>
      </c>
      <c r="H107" s="12" t="s">
        <v>28</v>
      </c>
    </row>
    <row r="108" spans="1:8">
      <c r="A108" s="10">
        <v>2018</v>
      </c>
      <c r="B108" t="s">
        <v>8</v>
      </c>
      <c r="C108" t="s">
        <v>25</v>
      </c>
      <c r="D108" t="s">
        <v>13</v>
      </c>
      <c r="E108" s="14"/>
      <c r="F108" t="s">
        <v>11</v>
      </c>
      <c r="G108" s="4">
        <v>44197</v>
      </c>
      <c r="H108" s="12" t="s">
        <v>28</v>
      </c>
    </row>
    <row r="109" spans="1:8">
      <c r="A109" s="10">
        <v>2018</v>
      </c>
      <c r="B109" t="s">
        <v>8</v>
      </c>
      <c r="C109" t="s">
        <v>25</v>
      </c>
      <c r="D109" t="s">
        <v>14</v>
      </c>
      <c r="E109" s="14"/>
      <c r="F109" t="s">
        <v>11</v>
      </c>
      <c r="G109" s="4">
        <v>44197</v>
      </c>
      <c r="H109" s="12" t="s">
        <v>28</v>
      </c>
    </row>
    <row r="110" spans="1:8">
      <c r="A110" s="10">
        <v>2018</v>
      </c>
      <c r="B110" t="s">
        <v>8</v>
      </c>
      <c r="C110" t="s">
        <v>25</v>
      </c>
      <c r="D110" t="s">
        <v>15</v>
      </c>
      <c r="E110" s="24">
        <v>0</v>
      </c>
      <c r="F110" t="s">
        <v>11</v>
      </c>
      <c r="G110" s="4">
        <v>44197</v>
      </c>
      <c r="H110" s="12" t="s">
        <v>28</v>
      </c>
    </row>
    <row r="111" spans="1:8">
      <c r="A111" s="10">
        <v>2018</v>
      </c>
      <c r="B111" t="s">
        <v>8</v>
      </c>
      <c r="C111" t="s">
        <v>25</v>
      </c>
      <c r="D111" t="s">
        <v>16</v>
      </c>
      <c r="E111" s="24">
        <v>5.0836129469097782E-4</v>
      </c>
      <c r="F111" t="s">
        <v>11</v>
      </c>
      <c r="G111" s="4">
        <v>44197</v>
      </c>
      <c r="H111" s="12" t="s">
        <v>28</v>
      </c>
    </row>
    <row r="112" spans="1:8">
      <c r="A112" s="10">
        <v>2018</v>
      </c>
      <c r="B112" t="s">
        <v>8</v>
      </c>
      <c r="C112" t="s">
        <v>25</v>
      </c>
      <c r="D112" t="s">
        <v>17</v>
      </c>
      <c r="E112" s="11"/>
      <c r="F112" t="s">
        <v>11</v>
      </c>
      <c r="G112" s="4">
        <v>44197</v>
      </c>
      <c r="H112" s="12" t="s">
        <v>28</v>
      </c>
    </row>
    <row r="113" spans="1:8">
      <c r="A113" s="10">
        <v>2018</v>
      </c>
      <c r="B113" t="s">
        <v>8</v>
      </c>
      <c r="C113" t="s">
        <v>26</v>
      </c>
      <c r="D113" t="s">
        <v>10</v>
      </c>
      <c r="E113" s="26">
        <f>93715345/1000</f>
        <v>93715.345000000001</v>
      </c>
      <c r="F113" t="s">
        <v>11</v>
      </c>
      <c r="G113" s="4">
        <v>44197</v>
      </c>
      <c r="H113" s="12" t="s">
        <v>28</v>
      </c>
    </row>
    <row r="114" spans="1:8">
      <c r="A114" s="10">
        <v>2018</v>
      </c>
      <c r="B114" t="s">
        <v>8</v>
      </c>
      <c r="C114" t="s">
        <v>26</v>
      </c>
      <c r="D114" t="s">
        <v>13</v>
      </c>
      <c r="E114" s="26">
        <v>1429303</v>
      </c>
      <c r="F114" t="s">
        <v>11</v>
      </c>
      <c r="G114" s="4">
        <v>44197</v>
      </c>
      <c r="H114" s="12" t="s">
        <v>28</v>
      </c>
    </row>
    <row r="115" spans="1:8">
      <c r="A115" s="10">
        <v>2018</v>
      </c>
      <c r="B115" t="s">
        <v>8</v>
      </c>
      <c r="C115" t="s">
        <v>26</v>
      </c>
      <c r="D115" t="s">
        <v>14</v>
      </c>
      <c r="E115" s="30">
        <v>7778</v>
      </c>
      <c r="F115" t="s">
        <v>11</v>
      </c>
      <c r="G115" s="4">
        <v>44197</v>
      </c>
      <c r="H115" s="12" t="s">
        <v>28</v>
      </c>
    </row>
    <row r="116" spans="1:8">
      <c r="A116" s="10">
        <v>2018</v>
      </c>
      <c r="B116" t="s">
        <v>8</v>
      </c>
      <c r="C116" t="s">
        <v>26</v>
      </c>
      <c r="D116" t="s">
        <v>15</v>
      </c>
      <c r="E116" s="24">
        <v>6.8363598010090204E-2</v>
      </c>
      <c r="F116" t="s">
        <v>11</v>
      </c>
      <c r="G116" s="4">
        <v>44197</v>
      </c>
      <c r="H116" s="12" t="s">
        <v>28</v>
      </c>
    </row>
    <row r="117" spans="1:8">
      <c r="A117" s="10">
        <v>2018</v>
      </c>
      <c r="B117" t="s">
        <v>8</v>
      </c>
      <c r="C117" t="s">
        <v>26</v>
      </c>
      <c r="D117" t="s">
        <v>17</v>
      </c>
      <c r="E117" s="11"/>
      <c r="F117" t="s">
        <v>11</v>
      </c>
      <c r="G117" s="4">
        <v>44197</v>
      </c>
      <c r="H117" s="12" t="s">
        <v>28</v>
      </c>
    </row>
    <row r="118" spans="1:8">
      <c r="A118" s="10">
        <v>2018</v>
      </c>
      <c r="B118" t="s">
        <v>8</v>
      </c>
      <c r="C118" t="s">
        <v>27</v>
      </c>
      <c r="D118" t="s">
        <v>10</v>
      </c>
      <c r="E118" s="26">
        <f>50918659/1000</f>
        <v>50918.659</v>
      </c>
      <c r="F118" t="s">
        <v>11</v>
      </c>
      <c r="G118" s="4">
        <v>44197</v>
      </c>
      <c r="H118" s="12" t="s">
        <v>28</v>
      </c>
    </row>
    <row r="119" spans="1:8">
      <c r="A119" s="10">
        <v>2018</v>
      </c>
      <c r="B119" t="s">
        <v>8</v>
      </c>
      <c r="C119" t="s">
        <v>27</v>
      </c>
      <c r="D119" t="s">
        <v>13</v>
      </c>
      <c r="E119" s="26">
        <v>1162915</v>
      </c>
      <c r="F119" t="s">
        <v>11</v>
      </c>
      <c r="G119" s="4">
        <v>44197</v>
      </c>
      <c r="H119" s="12" t="s">
        <v>28</v>
      </c>
    </row>
    <row r="120" spans="1:8">
      <c r="A120" s="10">
        <v>2018</v>
      </c>
      <c r="B120" t="s">
        <v>8</v>
      </c>
      <c r="C120" t="s">
        <v>27</v>
      </c>
      <c r="D120" t="s">
        <v>14</v>
      </c>
      <c r="E120" s="30">
        <v>99971</v>
      </c>
      <c r="F120" t="s">
        <v>11</v>
      </c>
      <c r="G120" s="4">
        <v>44197</v>
      </c>
      <c r="H120" s="12" t="s">
        <v>28</v>
      </c>
    </row>
    <row r="121" spans="1:8">
      <c r="A121" s="10">
        <v>2018</v>
      </c>
      <c r="B121" t="s">
        <v>8</v>
      </c>
      <c r="C121" t="s">
        <v>27</v>
      </c>
      <c r="D121" t="s">
        <v>15</v>
      </c>
      <c r="E121" s="24">
        <v>0.87868054212737501</v>
      </c>
      <c r="F121" t="s">
        <v>11</v>
      </c>
      <c r="G121" s="4">
        <v>44197</v>
      </c>
      <c r="H121" s="12" t="s">
        <v>28</v>
      </c>
    </row>
    <row r="122" spans="1:8">
      <c r="A122" s="10">
        <v>2018</v>
      </c>
      <c r="B122" t="s">
        <v>8</v>
      </c>
      <c r="C122" t="s">
        <v>27</v>
      </c>
      <c r="D122" t="s">
        <v>16</v>
      </c>
      <c r="E122" s="24">
        <v>0.79485802360901203</v>
      </c>
      <c r="F122" t="s">
        <v>11</v>
      </c>
      <c r="G122" s="4">
        <v>44197</v>
      </c>
      <c r="H122" s="12" t="s">
        <v>28</v>
      </c>
    </row>
    <row r="123" spans="1:8">
      <c r="A123" s="10">
        <v>2018</v>
      </c>
      <c r="B123" t="s">
        <v>8</v>
      </c>
      <c r="C123" t="s">
        <v>27</v>
      </c>
      <c r="D123" t="s">
        <v>17</v>
      </c>
      <c r="E123" s="11"/>
      <c r="F123" t="s">
        <v>11</v>
      </c>
      <c r="G123" s="4">
        <v>44197</v>
      </c>
      <c r="H123" s="12" t="s">
        <v>28</v>
      </c>
    </row>
    <row r="124" spans="1:8">
      <c r="A124" s="35">
        <v>2020</v>
      </c>
      <c r="B124" s="35" t="s">
        <v>8</v>
      </c>
      <c r="C124" s="35" t="s">
        <v>9</v>
      </c>
      <c r="D124" s="35" t="s">
        <v>16</v>
      </c>
      <c r="E124" s="36">
        <v>9.9966809743425641E-3</v>
      </c>
      <c r="F124" s="35" t="s">
        <v>11</v>
      </c>
      <c r="G124" s="37">
        <v>44866</v>
      </c>
      <c r="H124" s="35" t="s">
        <v>29</v>
      </c>
    </row>
    <row r="125" spans="1:8">
      <c r="A125" s="35">
        <v>2020</v>
      </c>
      <c r="B125" s="35" t="s">
        <v>8</v>
      </c>
      <c r="C125" s="35" t="s">
        <v>21</v>
      </c>
      <c r="D125" s="35" t="s">
        <v>16</v>
      </c>
      <c r="E125" s="36">
        <v>5.2126577194333334E-2</v>
      </c>
      <c r="F125" s="35" t="s">
        <v>11</v>
      </c>
      <c r="G125" s="37">
        <v>44866</v>
      </c>
      <c r="H125" s="35" t="s">
        <v>29</v>
      </c>
    </row>
    <row r="126" spans="1:8">
      <c r="A126" s="35">
        <v>2020</v>
      </c>
      <c r="B126" s="35" t="s">
        <v>8</v>
      </c>
      <c r="C126" s="35" t="s">
        <v>22</v>
      </c>
      <c r="D126" s="35" t="s">
        <v>16</v>
      </c>
      <c r="E126" s="36">
        <v>0.23703065314709873</v>
      </c>
      <c r="F126" s="35" t="s">
        <v>11</v>
      </c>
      <c r="G126" s="37">
        <v>44866</v>
      </c>
      <c r="H126" s="35" t="s">
        <v>29</v>
      </c>
    </row>
    <row r="127" spans="1:8">
      <c r="A127" s="35">
        <v>2020</v>
      </c>
      <c r="B127" s="35" t="s">
        <v>8</v>
      </c>
      <c r="C127" s="35" t="s">
        <v>23</v>
      </c>
      <c r="D127" s="35" t="s">
        <v>16</v>
      </c>
      <c r="E127" s="36">
        <v>6.8842620354985035E-2</v>
      </c>
      <c r="F127" s="35" t="s">
        <v>11</v>
      </c>
      <c r="G127" s="37">
        <v>44866</v>
      </c>
      <c r="H127" s="35" t="s">
        <v>29</v>
      </c>
    </row>
    <row r="128" spans="1:8">
      <c r="A128" s="35">
        <v>2020</v>
      </c>
      <c r="B128" s="35" t="s">
        <v>8</v>
      </c>
      <c r="C128" s="35" t="s">
        <v>24</v>
      </c>
      <c r="D128" s="35" t="s">
        <v>16</v>
      </c>
      <c r="E128" s="36">
        <v>6.0569589663986331E-2</v>
      </c>
      <c r="F128" s="35" t="s">
        <v>11</v>
      </c>
      <c r="G128" s="37">
        <v>44866</v>
      </c>
      <c r="H128" s="35" t="s">
        <v>29</v>
      </c>
    </row>
    <row r="129" spans="1:8">
      <c r="A129" s="35">
        <v>2020</v>
      </c>
      <c r="B129" s="35" t="s">
        <v>8</v>
      </c>
      <c r="C129" s="35" t="s">
        <v>25</v>
      </c>
      <c r="D129" s="35" t="s">
        <v>16</v>
      </c>
      <c r="E129" s="36">
        <v>4.5930128026069948E-4</v>
      </c>
      <c r="F129" s="35" t="s">
        <v>11</v>
      </c>
      <c r="G129" s="37">
        <v>44866</v>
      </c>
      <c r="H129" s="35" t="s">
        <v>29</v>
      </c>
    </row>
    <row r="130" spans="1:8">
      <c r="A130" s="35">
        <v>2020</v>
      </c>
      <c r="B130" s="35" t="s">
        <v>8</v>
      </c>
      <c r="C130" s="35" t="s">
        <v>27</v>
      </c>
      <c r="D130" s="35" t="s">
        <v>16</v>
      </c>
      <c r="E130" s="36">
        <v>0.7629693468529013</v>
      </c>
      <c r="F130" s="35" t="s">
        <v>11</v>
      </c>
      <c r="G130" s="37">
        <v>44866</v>
      </c>
      <c r="H130" s="35" t="s">
        <v>29</v>
      </c>
    </row>
    <row r="131" spans="1:8">
      <c r="A131" s="35">
        <v>2020</v>
      </c>
      <c r="B131" s="35" t="s">
        <v>8</v>
      </c>
      <c r="C131" s="35" t="s">
        <v>27</v>
      </c>
      <c r="D131" s="35" t="s">
        <v>14</v>
      </c>
      <c r="E131" s="35">
        <v>98645</v>
      </c>
      <c r="F131" s="35" t="s">
        <v>11</v>
      </c>
      <c r="G131" s="37">
        <v>44866</v>
      </c>
      <c r="H131" s="35" t="s">
        <v>29</v>
      </c>
    </row>
    <row r="132" spans="1:8">
      <c r="A132" s="35">
        <v>2020</v>
      </c>
      <c r="B132" s="35" t="s">
        <v>8</v>
      </c>
      <c r="C132" s="35" t="s">
        <v>23</v>
      </c>
      <c r="D132" s="35" t="s">
        <v>14</v>
      </c>
      <c r="E132" s="35">
        <v>1508</v>
      </c>
      <c r="F132" s="35" t="s">
        <v>11</v>
      </c>
      <c r="G132" s="37">
        <v>44866</v>
      </c>
      <c r="H132" s="35" t="s">
        <v>29</v>
      </c>
    </row>
    <row r="133" spans="1:8">
      <c r="A133" s="35">
        <v>2020</v>
      </c>
      <c r="B133" s="35" t="s">
        <v>8</v>
      </c>
      <c r="C133" s="35" t="s">
        <v>9</v>
      </c>
      <c r="D133" s="35" t="s">
        <v>14</v>
      </c>
      <c r="E133" s="35">
        <v>338</v>
      </c>
      <c r="F133" s="35" t="s">
        <v>11</v>
      </c>
      <c r="G133" s="37">
        <v>44866</v>
      </c>
      <c r="H133" s="35" t="s">
        <v>29</v>
      </c>
    </row>
    <row r="134" spans="1:8">
      <c r="A134" s="35">
        <v>2020</v>
      </c>
      <c r="B134" s="35" t="s">
        <v>8</v>
      </c>
      <c r="C134" s="35" t="s">
        <v>21</v>
      </c>
      <c r="D134" s="35" t="s">
        <v>14</v>
      </c>
      <c r="E134" s="35">
        <v>4090</v>
      </c>
      <c r="F134" s="35" t="s">
        <v>11</v>
      </c>
      <c r="G134" s="37">
        <v>44866</v>
      </c>
      <c r="H134" s="35" t="s">
        <v>29</v>
      </c>
    </row>
    <row r="135" spans="1:8">
      <c r="A135" s="35">
        <v>2020</v>
      </c>
      <c r="B135" s="35" t="s">
        <v>8</v>
      </c>
      <c r="C135" s="35" t="s">
        <v>25</v>
      </c>
      <c r="D135" s="35" t="s">
        <v>14</v>
      </c>
      <c r="E135" s="35">
        <v>0</v>
      </c>
      <c r="F135" s="35" t="s">
        <v>11</v>
      </c>
      <c r="G135" s="37">
        <v>44866</v>
      </c>
      <c r="H135" s="35" t="s">
        <v>29</v>
      </c>
    </row>
    <row r="136" spans="1:8">
      <c r="A136" s="35">
        <v>2020</v>
      </c>
      <c r="B136" s="35" t="s">
        <v>8</v>
      </c>
      <c r="C136" s="35" t="s">
        <v>22</v>
      </c>
      <c r="D136" s="35" t="s">
        <v>14</v>
      </c>
      <c r="E136" s="35">
        <v>7094</v>
      </c>
      <c r="F136" s="35" t="s">
        <v>11</v>
      </c>
      <c r="G136" s="37">
        <v>44866</v>
      </c>
      <c r="H136" s="35" t="s">
        <v>29</v>
      </c>
    </row>
    <row r="137" spans="1:8">
      <c r="A137" s="35">
        <v>2020</v>
      </c>
      <c r="B137" s="35" t="s">
        <v>8</v>
      </c>
      <c r="C137" s="35" t="s">
        <v>24</v>
      </c>
      <c r="D137" s="35" t="s">
        <v>14</v>
      </c>
      <c r="E137" s="35">
        <v>1379</v>
      </c>
      <c r="F137" s="35" t="s">
        <v>11</v>
      </c>
      <c r="G137" s="37">
        <v>44866</v>
      </c>
      <c r="H137" s="35" t="s">
        <v>29</v>
      </c>
    </row>
    <row r="138" spans="1:8">
      <c r="A138" s="35">
        <v>2020</v>
      </c>
      <c r="B138" s="35" t="s">
        <v>8</v>
      </c>
      <c r="C138" s="35" t="s">
        <v>27</v>
      </c>
      <c r="D138" s="35" t="s">
        <v>15</v>
      </c>
      <c r="E138" s="36">
        <v>0.88344871438934613</v>
      </c>
      <c r="F138" s="35" t="s">
        <v>11</v>
      </c>
      <c r="G138" s="37">
        <v>44866</v>
      </c>
      <c r="H138" s="35" t="s">
        <v>29</v>
      </c>
    </row>
    <row r="139" spans="1:8">
      <c r="A139" s="35">
        <v>2020</v>
      </c>
      <c r="B139" s="35" t="s">
        <v>8</v>
      </c>
      <c r="C139" s="35" t="s">
        <v>23</v>
      </c>
      <c r="D139" s="35" t="s">
        <v>15</v>
      </c>
      <c r="E139" s="36">
        <v>1.3505404848691104E-2</v>
      </c>
      <c r="F139" s="35" t="s">
        <v>11</v>
      </c>
      <c r="G139" s="37">
        <v>44866</v>
      </c>
      <c r="H139" s="35" t="s">
        <v>29</v>
      </c>
    </row>
    <row r="140" spans="1:8">
      <c r="A140" s="35">
        <v>2020</v>
      </c>
      <c r="B140" s="35" t="s">
        <v>8</v>
      </c>
      <c r="C140" s="35" t="s">
        <v>9</v>
      </c>
      <c r="D140" s="35" t="s">
        <v>15</v>
      </c>
      <c r="E140" s="36">
        <v>3.0270735005686958E-3</v>
      </c>
      <c r="F140" s="35" t="s">
        <v>11</v>
      </c>
      <c r="G140" s="37">
        <v>44866</v>
      </c>
      <c r="H140" s="35" t="s">
        <v>29</v>
      </c>
    </row>
    <row r="141" spans="1:8">
      <c r="A141" s="35">
        <v>2020</v>
      </c>
      <c r="B141" s="35" t="s">
        <v>8</v>
      </c>
      <c r="C141" s="35" t="s">
        <v>21</v>
      </c>
      <c r="D141" s="35" t="s">
        <v>15</v>
      </c>
      <c r="E141" s="36">
        <v>3.6629380524633035E-2</v>
      </c>
      <c r="F141" s="35" t="s">
        <v>11</v>
      </c>
      <c r="G141" s="37">
        <v>44866</v>
      </c>
      <c r="H141" s="35" t="s">
        <v>29</v>
      </c>
    </row>
    <row r="142" spans="1:8">
      <c r="A142" s="35">
        <v>2020</v>
      </c>
      <c r="B142" s="35" t="s">
        <v>8</v>
      </c>
      <c r="C142" s="35" t="s">
        <v>25</v>
      </c>
      <c r="D142" s="35" t="s">
        <v>15</v>
      </c>
      <c r="E142" s="35">
        <v>0</v>
      </c>
      <c r="F142" s="35" t="s">
        <v>11</v>
      </c>
      <c r="G142" s="37">
        <v>44866</v>
      </c>
      <c r="H142" s="35" t="s">
        <v>29</v>
      </c>
    </row>
    <row r="143" spans="1:8">
      <c r="A143" s="35">
        <v>2020</v>
      </c>
      <c r="B143" s="35" t="s">
        <v>8</v>
      </c>
      <c r="C143" s="35" t="s">
        <v>22</v>
      </c>
      <c r="D143" s="35" t="s">
        <v>15</v>
      </c>
      <c r="E143" s="36">
        <v>6.3532720156906294E-2</v>
      </c>
      <c r="F143" s="35" t="s">
        <v>11</v>
      </c>
      <c r="G143" s="37">
        <v>44866</v>
      </c>
      <c r="H143" s="35" t="s">
        <v>29</v>
      </c>
    </row>
    <row r="144" spans="1:8">
      <c r="A144" s="35">
        <v>2020</v>
      </c>
      <c r="B144" s="35" t="s">
        <v>8</v>
      </c>
      <c r="C144" s="35" t="s">
        <v>24</v>
      </c>
      <c r="D144" s="35" t="s">
        <v>15</v>
      </c>
      <c r="E144" s="36">
        <v>1.2350101648769915E-2</v>
      </c>
      <c r="F144" s="35" t="s">
        <v>11</v>
      </c>
      <c r="G144" s="37">
        <v>44866</v>
      </c>
      <c r="H144" s="35" t="s">
        <v>29</v>
      </c>
    </row>
    <row r="145" spans="1:8">
      <c r="A145" s="35">
        <v>2020</v>
      </c>
      <c r="B145" s="35" t="s">
        <v>8</v>
      </c>
      <c r="C145" s="35" t="s">
        <v>27</v>
      </c>
      <c r="D145" s="35" t="s">
        <v>13</v>
      </c>
      <c r="E145" s="35">
        <v>1214536</v>
      </c>
      <c r="F145" s="35" t="s">
        <v>11</v>
      </c>
      <c r="G145" s="37">
        <v>44866</v>
      </c>
      <c r="H145" s="35" t="s">
        <v>29</v>
      </c>
    </row>
    <row r="146" spans="1:8">
      <c r="A146" s="35">
        <v>2020</v>
      </c>
      <c r="B146" s="35" t="s">
        <v>8</v>
      </c>
      <c r="C146" s="35" t="s">
        <v>23</v>
      </c>
      <c r="D146" s="35" t="s">
        <v>13</v>
      </c>
      <c r="E146" s="35">
        <v>21920</v>
      </c>
      <c r="F146" s="35" t="s">
        <v>11</v>
      </c>
      <c r="G146" s="37">
        <v>44866</v>
      </c>
      <c r="H146" s="35" t="s">
        <v>29</v>
      </c>
    </row>
    <row r="147" spans="1:8">
      <c r="A147" s="35">
        <v>2020</v>
      </c>
      <c r="B147" s="35" t="s">
        <v>8</v>
      </c>
      <c r="C147" s="35" t="s">
        <v>9</v>
      </c>
      <c r="D147" s="35" t="s">
        <v>13</v>
      </c>
      <c r="E147" s="35">
        <v>2158</v>
      </c>
      <c r="F147" s="35" t="s">
        <v>11</v>
      </c>
      <c r="G147" s="37">
        <v>44866</v>
      </c>
      <c r="H147" s="35" t="s">
        <v>29</v>
      </c>
    </row>
    <row r="148" spans="1:8">
      <c r="A148" s="35">
        <v>2020</v>
      </c>
      <c r="B148" s="35" t="s">
        <v>8</v>
      </c>
      <c r="C148" s="35" t="s">
        <v>21</v>
      </c>
      <c r="D148" s="35" t="s">
        <v>13</v>
      </c>
      <c r="E148" s="35">
        <v>29447</v>
      </c>
      <c r="F148" s="35" t="s">
        <v>11</v>
      </c>
      <c r="G148" s="37">
        <v>44866</v>
      </c>
      <c r="H148" s="35" t="s">
        <v>29</v>
      </c>
    </row>
    <row r="149" spans="1:8">
      <c r="A149" s="35">
        <v>2020</v>
      </c>
      <c r="B149" s="35" t="s">
        <v>8</v>
      </c>
      <c r="C149" s="35" t="s">
        <v>25</v>
      </c>
      <c r="D149" s="35" t="s">
        <v>13</v>
      </c>
      <c r="E149" s="35">
        <v>0</v>
      </c>
      <c r="F149" s="35" t="s">
        <v>11</v>
      </c>
      <c r="G149" s="37">
        <v>44866</v>
      </c>
      <c r="H149" s="35" t="s">
        <v>29</v>
      </c>
    </row>
    <row r="150" spans="1:8">
      <c r="A150" s="35">
        <v>2020</v>
      </c>
      <c r="B150" s="35" t="s">
        <v>8</v>
      </c>
      <c r="C150" s="35" t="s">
        <v>22</v>
      </c>
      <c r="D150" s="35" t="s">
        <v>13</v>
      </c>
      <c r="E150" s="35">
        <v>65939</v>
      </c>
      <c r="F150" s="35" t="s">
        <v>11</v>
      </c>
      <c r="G150" s="37">
        <v>44866</v>
      </c>
      <c r="H150" s="35" t="s">
        <v>29</v>
      </c>
    </row>
    <row r="151" spans="1:8">
      <c r="A151" s="35">
        <v>2020</v>
      </c>
      <c r="B151" s="35" t="s">
        <v>8</v>
      </c>
      <c r="C151" s="35" t="s">
        <v>24</v>
      </c>
      <c r="D151" s="35" t="s">
        <v>13</v>
      </c>
      <c r="E151" s="35">
        <v>13019</v>
      </c>
      <c r="F151" s="35" t="s">
        <v>11</v>
      </c>
      <c r="G151" s="37">
        <v>44866</v>
      </c>
      <c r="H151" s="35" t="s">
        <v>29</v>
      </c>
    </row>
    <row r="152" spans="1:8">
      <c r="A152" s="35">
        <v>2020</v>
      </c>
      <c r="B152" s="35" t="s">
        <v>8</v>
      </c>
      <c r="C152" s="35" t="s">
        <v>27</v>
      </c>
      <c r="D152" s="35" t="s">
        <v>10</v>
      </c>
      <c r="E152" s="38">
        <v>58029.262999999999</v>
      </c>
      <c r="F152" s="35" t="s">
        <v>11</v>
      </c>
      <c r="G152" s="37">
        <v>44866</v>
      </c>
      <c r="H152" s="35" t="s">
        <v>29</v>
      </c>
    </row>
    <row r="153" spans="1:8">
      <c r="A153" s="35">
        <v>2020</v>
      </c>
      <c r="B153" s="35" t="s">
        <v>8</v>
      </c>
      <c r="C153" s="35" t="s">
        <v>23</v>
      </c>
      <c r="D153" s="35" t="s">
        <v>10</v>
      </c>
      <c r="E153" s="38">
        <v>578.505</v>
      </c>
      <c r="F153" s="35" t="s">
        <v>11</v>
      </c>
      <c r="G153" s="37">
        <v>44866</v>
      </c>
      <c r="H153" s="35" t="s">
        <v>29</v>
      </c>
    </row>
    <row r="154" spans="1:8">
      <c r="A154" s="35">
        <v>2020</v>
      </c>
      <c r="B154" s="35" t="s">
        <v>8</v>
      </c>
      <c r="C154" s="35" t="s">
        <v>9</v>
      </c>
      <c r="D154" s="35" t="s">
        <v>10</v>
      </c>
      <c r="E154" s="38">
        <v>111.995</v>
      </c>
      <c r="F154" s="35" t="s">
        <v>11</v>
      </c>
      <c r="G154" s="37">
        <v>44866</v>
      </c>
      <c r="H154" s="35" t="s">
        <v>29</v>
      </c>
    </row>
    <row r="155" spans="1:8">
      <c r="A155" s="35">
        <v>2020</v>
      </c>
      <c r="B155" s="35" t="s">
        <v>8</v>
      </c>
      <c r="C155" s="35" t="s">
        <v>21</v>
      </c>
      <c r="D155" s="35" t="s">
        <v>10</v>
      </c>
      <c r="E155" s="38">
        <v>993.70799999999997</v>
      </c>
      <c r="F155" s="35" t="s">
        <v>11</v>
      </c>
      <c r="G155" s="37">
        <v>44866</v>
      </c>
      <c r="H155" s="35" t="s">
        <v>29</v>
      </c>
    </row>
    <row r="156" spans="1:8">
      <c r="A156" s="35">
        <v>2020</v>
      </c>
      <c r="B156" s="35" t="s">
        <v>8</v>
      </c>
      <c r="C156" s="35" t="s">
        <v>25</v>
      </c>
      <c r="D156" s="35" t="s">
        <v>10</v>
      </c>
      <c r="E156" s="35">
        <v>0</v>
      </c>
      <c r="F156" s="35" t="s">
        <v>11</v>
      </c>
      <c r="G156" s="37">
        <v>44866</v>
      </c>
      <c r="H156" s="35" t="s">
        <v>29</v>
      </c>
    </row>
    <row r="157" spans="1:8">
      <c r="A157" s="35">
        <v>2020</v>
      </c>
      <c r="B157" s="35" t="s">
        <v>8</v>
      </c>
      <c r="C157" s="35" t="s">
        <v>22</v>
      </c>
      <c r="D157" s="35" t="s">
        <v>10</v>
      </c>
      <c r="E157" s="38">
        <v>2111.4380000000001</v>
      </c>
      <c r="F157" s="35" t="s">
        <v>11</v>
      </c>
      <c r="G157" s="37">
        <v>44866</v>
      </c>
      <c r="H157" s="35" t="s">
        <v>29</v>
      </c>
    </row>
    <row r="158" spans="1:8">
      <c r="A158" s="35">
        <v>2020</v>
      </c>
      <c r="B158" s="35" t="s">
        <v>8</v>
      </c>
      <c r="C158" s="35" t="s">
        <v>24</v>
      </c>
      <c r="D158" s="35" t="s">
        <v>10</v>
      </c>
      <c r="E158" s="38">
        <v>397.166</v>
      </c>
      <c r="F158" s="35" t="s">
        <v>11</v>
      </c>
      <c r="G158" s="37">
        <v>44866</v>
      </c>
      <c r="H158" s="35" t="s">
        <v>29</v>
      </c>
    </row>
    <row r="159" spans="1:8" hidden="1">
      <c r="A159" s="39">
        <v>2018</v>
      </c>
      <c r="B159" s="39" t="s">
        <v>18</v>
      </c>
      <c r="C159" s="39" t="s">
        <v>9</v>
      </c>
      <c r="D159" s="39" t="s">
        <v>14</v>
      </c>
      <c r="E159" s="39">
        <v>1300</v>
      </c>
      <c r="F159" s="39" t="s">
        <v>19</v>
      </c>
      <c r="G159" s="39">
        <v>44531</v>
      </c>
      <c r="H159" s="39" t="s">
        <v>20</v>
      </c>
    </row>
    <row r="160" spans="1:8" hidden="1">
      <c r="A160" s="39">
        <v>2018</v>
      </c>
      <c r="B160" s="39" t="s">
        <v>18</v>
      </c>
      <c r="C160" s="39" t="s">
        <v>9</v>
      </c>
      <c r="D160" s="39" t="s">
        <v>15</v>
      </c>
      <c r="E160" s="39">
        <v>3.1250000000000002E-3</v>
      </c>
      <c r="F160" s="39" t="s">
        <v>19</v>
      </c>
      <c r="G160" s="39">
        <v>44531</v>
      </c>
      <c r="H160" s="39" t="s">
        <v>20</v>
      </c>
    </row>
    <row r="161" spans="1:8" hidden="1">
      <c r="A161" s="39">
        <v>2018</v>
      </c>
      <c r="B161" s="39" t="s">
        <v>18</v>
      </c>
      <c r="C161" s="39" t="s">
        <v>9</v>
      </c>
      <c r="D161" s="39" t="s">
        <v>16</v>
      </c>
      <c r="E161" s="40">
        <v>1.0690748841159213E-2</v>
      </c>
      <c r="F161" s="39" t="s">
        <v>19</v>
      </c>
      <c r="G161" s="39">
        <v>44531</v>
      </c>
      <c r="H161" s="39" t="s">
        <v>20</v>
      </c>
    </row>
    <row r="162" spans="1:8" hidden="1">
      <c r="A162" s="39">
        <v>2018</v>
      </c>
      <c r="B162" s="39" t="s">
        <v>18</v>
      </c>
      <c r="C162" s="39" t="s">
        <v>9</v>
      </c>
      <c r="D162" s="39" t="s">
        <v>17</v>
      </c>
      <c r="E162" s="39">
        <v>37.140999999999998</v>
      </c>
      <c r="F162" s="39" t="s">
        <v>19</v>
      </c>
      <c r="G162" s="39">
        <v>44531</v>
      </c>
      <c r="H162" s="39" t="s">
        <v>20</v>
      </c>
    </row>
    <row r="163" spans="1:8" hidden="1">
      <c r="A163" s="39">
        <v>2018</v>
      </c>
      <c r="B163" s="39" t="s">
        <v>18</v>
      </c>
      <c r="C163" s="39" t="s">
        <v>21</v>
      </c>
      <c r="D163" s="39" t="s">
        <v>14</v>
      </c>
      <c r="E163" s="39">
        <v>15000</v>
      </c>
      <c r="F163" s="39" t="s">
        <v>19</v>
      </c>
      <c r="G163" s="39">
        <v>44531</v>
      </c>
      <c r="H163" s="39" t="s">
        <v>20</v>
      </c>
    </row>
    <row r="164" spans="1:8" hidden="1">
      <c r="A164" s="39">
        <v>2018</v>
      </c>
      <c r="B164" s="39" t="s">
        <v>18</v>
      </c>
      <c r="C164" s="39" t="s">
        <v>21</v>
      </c>
      <c r="D164" s="39" t="s">
        <v>15</v>
      </c>
      <c r="E164" s="39">
        <v>3.6057692307692304E-2</v>
      </c>
      <c r="F164" s="39" t="s">
        <v>19</v>
      </c>
      <c r="G164" s="39">
        <v>44531</v>
      </c>
      <c r="H164" s="39" t="s">
        <v>20</v>
      </c>
    </row>
    <row r="165" spans="1:8" hidden="1">
      <c r="A165" s="39">
        <v>2018</v>
      </c>
      <c r="B165" s="39" t="s">
        <v>18</v>
      </c>
      <c r="C165" s="39" t="s">
        <v>21</v>
      </c>
      <c r="D165" s="39" t="s">
        <v>16</v>
      </c>
      <c r="E165" s="40">
        <v>5.0408570864405061E-2</v>
      </c>
      <c r="F165" s="39" t="s">
        <v>19</v>
      </c>
      <c r="G165" s="39">
        <v>44531</v>
      </c>
      <c r="H165" s="39" t="s">
        <v>20</v>
      </c>
    </row>
    <row r="166" spans="1:8" hidden="1">
      <c r="A166" s="39">
        <v>2018</v>
      </c>
      <c r="B166" s="39" t="s">
        <v>18</v>
      </c>
      <c r="C166" s="39" t="s">
        <v>21</v>
      </c>
      <c r="D166" s="39" t="s">
        <v>17</v>
      </c>
      <c r="E166" s="39">
        <v>603.66099999999994</v>
      </c>
      <c r="F166" s="39" t="s">
        <v>19</v>
      </c>
      <c r="G166" s="39">
        <v>44531</v>
      </c>
      <c r="H166" s="39" t="s">
        <v>20</v>
      </c>
    </row>
    <row r="167" spans="1:8" hidden="1">
      <c r="A167" s="39">
        <v>2018</v>
      </c>
      <c r="B167" s="39" t="s">
        <v>18</v>
      </c>
      <c r="C167" s="39" t="s">
        <v>22</v>
      </c>
      <c r="D167" s="39" t="s">
        <v>14</v>
      </c>
      <c r="E167" s="39">
        <v>56000</v>
      </c>
      <c r="F167" s="39" t="s">
        <v>19</v>
      </c>
      <c r="G167" s="39">
        <v>44531</v>
      </c>
      <c r="H167" s="39" t="s">
        <v>20</v>
      </c>
    </row>
    <row r="168" spans="1:8" hidden="1">
      <c r="A168" s="39">
        <v>2018</v>
      </c>
      <c r="B168" s="39" t="s">
        <v>18</v>
      </c>
      <c r="C168" s="39" t="s">
        <v>22</v>
      </c>
      <c r="D168" s="39" t="s">
        <v>17</v>
      </c>
      <c r="E168" s="39">
        <v>2172.0590000000002</v>
      </c>
      <c r="F168" s="39" t="s">
        <v>19</v>
      </c>
      <c r="G168" s="39">
        <v>44531</v>
      </c>
      <c r="H168" s="39" t="s">
        <v>20</v>
      </c>
    </row>
    <row r="169" spans="1:8" hidden="1">
      <c r="A169" s="39">
        <v>2018</v>
      </c>
      <c r="B169" s="39" t="s">
        <v>18</v>
      </c>
      <c r="C169" s="39" t="s">
        <v>22</v>
      </c>
      <c r="D169" s="39" t="s">
        <v>16</v>
      </c>
      <c r="E169" s="40">
        <v>0.22993487930732454</v>
      </c>
      <c r="F169" s="39" t="s">
        <v>19</v>
      </c>
      <c r="G169" s="39">
        <v>44531</v>
      </c>
      <c r="H169" s="39" t="s">
        <v>20</v>
      </c>
    </row>
    <row r="170" spans="1:8" hidden="1">
      <c r="A170" s="39">
        <v>2018</v>
      </c>
      <c r="B170" s="39" t="s">
        <v>18</v>
      </c>
      <c r="C170" s="39" t="s">
        <v>22</v>
      </c>
      <c r="D170" s="39" t="s">
        <v>15</v>
      </c>
      <c r="E170" s="39">
        <v>0.13461538461538461</v>
      </c>
      <c r="F170" s="39" t="s">
        <v>19</v>
      </c>
      <c r="G170" s="39">
        <v>44531</v>
      </c>
      <c r="H170" s="39" t="s">
        <v>20</v>
      </c>
    </row>
    <row r="171" spans="1:8" hidden="1">
      <c r="A171" s="39">
        <v>2018</v>
      </c>
      <c r="B171" s="39" t="s">
        <v>18</v>
      </c>
      <c r="C171" s="39" t="s">
        <v>23</v>
      </c>
      <c r="D171" s="39" t="s">
        <v>14</v>
      </c>
      <c r="E171" s="39">
        <v>29500</v>
      </c>
      <c r="F171" s="39" t="s">
        <v>19</v>
      </c>
      <c r="G171" s="39">
        <v>44531</v>
      </c>
      <c r="H171" s="39" t="s">
        <v>20</v>
      </c>
    </row>
    <row r="172" spans="1:8" hidden="1">
      <c r="A172" s="39">
        <v>2018</v>
      </c>
      <c r="B172" s="39" t="s">
        <v>18</v>
      </c>
      <c r="C172" s="39" t="s">
        <v>23</v>
      </c>
      <c r="D172" s="39" t="s">
        <v>15</v>
      </c>
      <c r="E172" s="39">
        <v>7.0913461538461536E-2</v>
      </c>
      <c r="F172" s="39" t="s">
        <v>19</v>
      </c>
      <c r="G172" s="39">
        <v>44531</v>
      </c>
      <c r="H172" s="39" t="s">
        <v>20</v>
      </c>
    </row>
    <row r="173" spans="1:8" hidden="1">
      <c r="A173" s="39">
        <v>2018</v>
      </c>
      <c r="B173" s="39" t="s">
        <v>18</v>
      </c>
      <c r="C173" s="39" t="s">
        <v>23</v>
      </c>
      <c r="D173" s="39" t="s">
        <v>16</v>
      </c>
      <c r="E173" s="40">
        <v>6.5985117678504832E-2</v>
      </c>
      <c r="F173" s="39" t="s">
        <v>19</v>
      </c>
      <c r="G173" s="39">
        <v>44531</v>
      </c>
      <c r="H173" s="39" t="s">
        <v>20</v>
      </c>
    </row>
    <row r="174" spans="1:8" hidden="1">
      <c r="A174" s="39">
        <v>2018</v>
      </c>
      <c r="B174" s="39" t="s">
        <v>18</v>
      </c>
      <c r="C174" s="39" t="s">
        <v>23</v>
      </c>
      <c r="D174" s="39" t="s">
        <v>17</v>
      </c>
      <c r="E174" s="39">
        <v>1096.8610000000001</v>
      </c>
      <c r="F174" s="39" t="s">
        <v>19</v>
      </c>
      <c r="G174" s="39">
        <v>44531</v>
      </c>
      <c r="H174" s="39" t="s">
        <v>20</v>
      </c>
    </row>
    <row r="175" spans="1:8" hidden="1">
      <c r="A175" s="39">
        <v>2018</v>
      </c>
      <c r="B175" s="39" t="s">
        <v>18</v>
      </c>
      <c r="C175" s="39" t="s">
        <v>24</v>
      </c>
      <c r="D175" s="39" t="s">
        <v>14</v>
      </c>
      <c r="E175" s="39">
        <v>11500</v>
      </c>
      <c r="F175" s="39" t="s">
        <v>19</v>
      </c>
      <c r="G175" s="39">
        <v>44531</v>
      </c>
      <c r="H175" s="39" t="s">
        <v>20</v>
      </c>
    </row>
    <row r="176" spans="1:8" hidden="1">
      <c r="A176" s="39">
        <v>2018</v>
      </c>
      <c r="B176" s="39" t="s">
        <v>18</v>
      </c>
      <c r="C176" s="39" t="s">
        <v>24</v>
      </c>
      <c r="D176" s="39" t="s">
        <v>15</v>
      </c>
      <c r="E176" s="39">
        <v>2.7644230769230768E-2</v>
      </c>
      <c r="F176" s="39" t="s">
        <v>19</v>
      </c>
      <c r="G176" s="39">
        <v>44531</v>
      </c>
      <c r="H176" s="39" t="s">
        <v>20</v>
      </c>
    </row>
    <row r="177" spans="1:8" hidden="1">
      <c r="A177" s="39">
        <v>2018</v>
      </c>
      <c r="B177" s="39" t="s">
        <v>18</v>
      </c>
      <c r="C177" s="39" t="s">
        <v>24</v>
      </c>
      <c r="D177" s="39" t="s">
        <v>16</v>
      </c>
      <c r="E177" s="40">
        <v>5.4984357633776168E-2</v>
      </c>
      <c r="F177" s="39" t="s">
        <v>19</v>
      </c>
      <c r="G177" s="39">
        <v>44531</v>
      </c>
      <c r="H177" s="39" t="s">
        <v>20</v>
      </c>
    </row>
    <row r="178" spans="1:8" hidden="1">
      <c r="A178" s="39">
        <v>2018</v>
      </c>
      <c r="B178" s="39" t="s">
        <v>18</v>
      </c>
      <c r="C178" s="39" t="s">
        <v>24</v>
      </c>
      <c r="D178" s="39" t="s">
        <v>17</v>
      </c>
      <c r="E178" s="39">
        <v>471.59399999999999</v>
      </c>
      <c r="F178" s="39" t="s">
        <v>19</v>
      </c>
      <c r="G178" s="39">
        <v>44531</v>
      </c>
      <c r="H178" s="39" t="s">
        <v>20</v>
      </c>
    </row>
    <row r="179" spans="1:8" hidden="1">
      <c r="A179" s="39">
        <v>2018</v>
      </c>
      <c r="B179" s="39" t="s">
        <v>18</v>
      </c>
      <c r="C179" s="39" t="s">
        <v>25</v>
      </c>
      <c r="D179" s="39" t="s">
        <v>14</v>
      </c>
      <c r="E179" s="39">
        <v>200</v>
      </c>
      <c r="F179" s="39" t="s">
        <v>19</v>
      </c>
      <c r="G179" s="39">
        <v>44531</v>
      </c>
      <c r="H179" s="39" t="s">
        <v>20</v>
      </c>
    </row>
    <row r="180" spans="1:8" hidden="1">
      <c r="A180" s="39">
        <v>2018</v>
      </c>
      <c r="B180" s="39" t="s">
        <v>18</v>
      </c>
      <c r="C180" s="39" t="s">
        <v>25</v>
      </c>
      <c r="D180" s="39" t="s">
        <v>15</v>
      </c>
      <c r="E180" s="39">
        <v>4.807692307692308E-4</v>
      </c>
      <c r="F180" s="39" t="s">
        <v>19</v>
      </c>
      <c r="G180" s="39">
        <v>44531</v>
      </c>
      <c r="H180" s="39" t="s">
        <v>20</v>
      </c>
    </row>
    <row r="181" spans="1:8" hidden="1">
      <c r="A181" s="39">
        <v>2018</v>
      </c>
      <c r="B181" s="39" t="s">
        <v>18</v>
      </c>
      <c r="C181" s="39" t="s">
        <v>25</v>
      </c>
      <c r="D181" s="39" t="s">
        <v>16</v>
      </c>
      <c r="E181" s="40">
        <v>5.0836129469097782E-4</v>
      </c>
      <c r="F181" s="39" t="s">
        <v>19</v>
      </c>
      <c r="G181" s="39">
        <v>44531</v>
      </c>
      <c r="H181" s="39" t="s">
        <v>20</v>
      </c>
    </row>
    <row r="182" spans="1:8" hidden="1">
      <c r="A182" s="39">
        <v>2018</v>
      </c>
      <c r="B182" s="39" t="s">
        <v>18</v>
      </c>
      <c r="C182" s="39" t="s">
        <v>25</v>
      </c>
      <c r="D182" s="39" t="s">
        <v>17</v>
      </c>
      <c r="E182" s="39">
        <v>9.76</v>
      </c>
      <c r="F182" s="39" t="s">
        <v>19</v>
      </c>
      <c r="G182" s="39">
        <v>44531</v>
      </c>
      <c r="H182" s="39" t="s">
        <v>20</v>
      </c>
    </row>
    <row r="183" spans="1:8" hidden="1">
      <c r="A183" s="39">
        <v>2018</v>
      </c>
      <c r="B183" s="39" t="s">
        <v>18</v>
      </c>
      <c r="C183" s="39" t="s">
        <v>27</v>
      </c>
      <c r="D183" s="39" t="s">
        <v>14</v>
      </c>
      <c r="E183" s="39">
        <v>364000</v>
      </c>
      <c r="F183" s="39" t="s">
        <v>19</v>
      </c>
      <c r="G183" s="39">
        <v>44531</v>
      </c>
      <c r="H183" s="39" t="s">
        <v>20</v>
      </c>
    </row>
    <row r="184" spans="1:8" hidden="1">
      <c r="A184" s="39">
        <v>2018</v>
      </c>
      <c r="B184" s="39" t="s">
        <v>18</v>
      </c>
      <c r="C184" s="39" t="s">
        <v>27</v>
      </c>
      <c r="D184" s="39" t="s">
        <v>15</v>
      </c>
      <c r="E184" s="39">
        <v>0.875</v>
      </c>
      <c r="F184" s="39" t="s">
        <v>19</v>
      </c>
      <c r="G184" s="39">
        <v>44531</v>
      </c>
      <c r="H184" s="39" t="s">
        <v>20</v>
      </c>
    </row>
    <row r="185" spans="1:8" hidden="1">
      <c r="A185" s="39">
        <v>2018</v>
      </c>
      <c r="B185" s="39" t="s">
        <v>18</v>
      </c>
      <c r="C185" s="39" t="s">
        <v>27</v>
      </c>
      <c r="D185" s="39" t="s">
        <v>16</v>
      </c>
      <c r="E185" s="40">
        <v>0.79485802360901203</v>
      </c>
      <c r="F185" s="39" t="s">
        <v>19</v>
      </c>
      <c r="G185" s="39">
        <v>44531</v>
      </c>
      <c r="H185" s="39" t="s">
        <v>20</v>
      </c>
    </row>
    <row r="186" spans="1:8" hidden="1">
      <c r="A186" s="39">
        <v>2018</v>
      </c>
      <c r="B186" s="39" t="s">
        <v>18</v>
      </c>
      <c r="C186" s="39" t="s">
        <v>27</v>
      </c>
      <c r="D186" s="39" t="s">
        <v>17</v>
      </c>
      <c r="E186" s="39">
        <v>17096.716</v>
      </c>
      <c r="F186" s="39" t="s">
        <v>19</v>
      </c>
      <c r="G186" s="39">
        <v>44531</v>
      </c>
      <c r="H186" s="39" t="s">
        <v>20</v>
      </c>
    </row>
  </sheetData>
  <autoFilter ref="A1:H186" xr:uid="{00000000-0001-0000-0000-000000000000}">
    <filterColumn colId="1">
      <filters>
        <filter val="Employer"/>
      </filters>
    </filterColumn>
  </autoFilter>
  <sortState xmlns:xlrd2="http://schemas.microsoft.com/office/spreadsheetml/2017/richdata2" ref="A2:H123">
    <sortCondition ref="A2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420D-4D87-4CEB-9592-4C9666E1E701}">
  <dimension ref="A1:H276"/>
  <sheetViews>
    <sheetView tabSelected="1" workbookViewId="0">
      <selection activeCell="C25" sqref="C25"/>
    </sheetView>
  </sheetViews>
  <sheetFormatPr defaultColWidth="9.140625" defaultRowHeight="15"/>
  <cols>
    <col min="1" max="1" width="11.140625" customWidth="1"/>
    <col min="2" max="2" width="16.140625" customWidth="1"/>
    <col min="3" max="3" width="40.42578125" customWidth="1"/>
    <col min="4" max="4" width="29.140625" customWidth="1"/>
    <col min="5" max="5" width="14.5703125" customWidth="1"/>
    <col min="6" max="6" width="33.42578125" customWidth="1"/>
    <col min="7" max="7" width="39" customWidth="1"/>
    <col min="8" max="8" width="58.7109375" customWidth="1"/>
  </cols>
  <sheetData>
    <row r="1" spans="1:7" ht="23.25">
      <c r="A1" s="53" t="s">
        <v>30</v>
      </c>
    </row>
    <row r="2" spans="1:7" ht="23.25">
      <c r="A2" s="53" t="s">
        <v>31</v>
      </c>
    </row>
    <row r="3" spans="1:7">
      <c r="A3" s="2" t="s">
        <v>0</v>
      </c>
      <c r="B3" s="2" t="s">
        <v>1</v>
      </c>
      <c r="C3" s="2" t="s">
        <v>2</v>
      </c>
      <c r="D3" s="2" t="s">
        <v>3</v>
      </c>
      <c r="E3" s="47" t="s">
        <v>4</v>
      </c>
      <c r="F3" s="2" t="s">
        <v>32</v>
      </c>
      <c r="G3" s="2" t="s">
        <v>7</v>
      </c>
    </row>
    <row r="4" spans="1:7">
      <c r="A4" s="10">
        <v>2017</v>
      </c>
      <c r="B4" t="s">
        <v>8</v>
      </c>
      <c r="C4" t="s">
        <v>9</v>
      </c>
      <c r="D4" t="s">
        <v>10</v>
      </c>
      <c r="E4" s="11">
        <v>141.69399999999999</v>
      </c>
      <c r="F4" t="s">
        <v>11</v>
      </c>
      <c r="G4" s="12" t="s">
        <v>33</v>
      </c>
    </row>
    <row r="5" spans="1:7">
      <c r="A5" s="10">
        <v>2017</v>
      </c>
      <c r="B5" t="s">
        <v>8</v>
      </c>
      <c r="C5" t="s">
        <v>21</v>
      </c>
      <c r="D5" t="s">
        <v>10</v>
      </c>
      <c r="E5" s="11">
        <v>1216.8320000000001</v>
      </c>
      <c r="F5" t="s">
        <v>11</v>
      </c>
      <c r="G5" s="12" t="s">
        <v>33</v>
      </c>
    </row>
    <row r="6" spans="1:7">
      <c r="A6" s="10">
        <v>2017</v>
      </c>
      <c r="B6" t="s">
        <v>8</v>
      </c>
      <c r="C6" t="s">
        <v>22</v>
      </c>
      <c r="D6" t="s">
        <v>10</v>
      </c>
      <c r="E6" s="8">
        <v>2144.21</v>
      </c>
      <c r="F6" t="s">
        <v>11</v>
      </c>
      <c r="G6" s="12" t="s">
        <v>33</v>
      </c>
    </row>
    <row r="7" spans="1:7">
      <c r="A7" s="10">
        <v>2017</v>
      </c>
      <c r="B7" t="s">
        <v>8</v>
      </c>
      <c r="C7" t="s">
        <v>23</v>
      </c>
      <c r="D7" t="s">
        <v>10</v>
      </c>
      <c r="E7" s="11">
        <v>505.096</v>
      </c>
      <c r="F7" t="s">
        <v>11</v>
      </c>
      <c r="G7" s="12" t="s">
        <v>33</v>
      </c>
    </row>
    <row r="8" spans="1:7">
      <c r="A8" s="10">
        <v>2017</v>
      </c>
      <c r="B8" t="s">
        <v>8</v>
      </c>
      <c r="C8" t="s">
        <v>24</v>
      </c>
      <c r="D8" t="s">
        <v>10</v>
      </c>
      <c r="E8" s="48">
        <v>257.39299999999997</v>
      </c>
      <c r="F8" t="s">
        <v>11</v>
      </c>
      <c r="G8" s="12" t="s">
        <v>33</v>
      </c>
    </row>
    <row r="9" spans="1:7">
      <c r="A9" s="10">
        <v>2017</v>
      </c>
      <c r="B9" t="s">
        <v>8</v>
      </c>
      <c r="C9" t="s">
        <v>25</v>
      </c>
      <c r="D9" t="s">
        <v>10</v>
      </c>
      <c r="E9" s="11">
        <v>1.014</v>
      </c>
      <c r="F9" t="s">
        <v>11</v>
      </c>
      <c r="G9" s="12" t="s">
        <v>33</v>
      </c>
    </row>
    <row r="10" spans="1:7">
      <c r="A10" s="10">
        <v>2017</v>
      </c>
      <c r="B10" t="s">
        <v>8</v>
      </c>
      <c r="C10" t="s">
        <v>34</v>
      </c>
      <c r="D10" t="s">
        <v>10</v>
      </c>
      <c r="E10" s="11">
        <v>47670.031999999999</v>
      </c>
      <c r="F10" t="s">
        <v>11</v>
      </c>
      <c r="G10" s="12" t="s">
        <v>33</v>
      </c>
    </row>
    <row r="11" spans="1:7">
      <c r="A11">
        <v>2023</v>
      </c>
      <c r="B11" t="s">
        <v>8</v>
      </c>
      <c r="C11" t="s">
        <v>9</v>
      </c>
      <c r="D11" t="s">
        <v>10</v>
      </c>
      <c r="E11" s="45">
        <v>0</v>
      </c>
      <c r="F11" t="s">
        <v>11</v>
      </c>
      <c r="G11" t="s">
        <v>35</v>
      </c>
    </row>
    <row r="12" spans="1:7">
      <c r="A12">
        <v>2023</v>
      </c>
      <c r="B12" t="s">
        <v>8</v>
      </c>
      <c r="C12" t="s">
        <v>21</v>
      </c>
      <c r="D12" t="s">
        <v>10</v>
      </c>
      <c r="E12" s="45">
        <v>1812.74</v>
      </c>
      <c r="F12" t="s">
        <v>11</v>
      </c>
      <c r="G12" t="s">
        <v>35</v>
      </c>
    </row>
    <row r="13" spans="1:7">
      <c r="A13">
        <v>2023</v>
      </c>
      <c r="B13" t="s">
        <v>8</v>
      </c>
      <c r="C13" t="s">
        <v>22</v>
      </c>
      <c r="D13" t="s">
        <v>10</v>
      </c>
      <c r="E13" s="45">
        <v>5389.5029999999997</v>
      </c>
      <c r="F13" t="s">
        <v>11</v>
      </c>
      <c r="G13" t="s">
        <v>35</v>
      </c>
    </row>
    <row r="14" spans="1:7">
      <c r="A14">
        <v>2023</v>
      </c>
      <c r="B14" t="s">
        <v>8</v>
      </c>
      <c r="C14" t="s">
        <v>23</v>
      </c>
      <c r="D14" t="s">
        <v>10</v>
      </c>
      <c r="E14" s="45">
        <v>1552.915</v>
      </c>
      <c r="F14" t="s">
        <v>11</v>
      </c>
      <c r="G14" t="s">
        <v>35</v>
      </c>
    </row>
    <row r="15" spans="1:7">
      <c r="A15">
        <v>2023</v>
      </c>
      <c r="B15" t="s">
        <v>8</v>
      </c>
      <c r="C15" t="s">
        <v>24</v>
      </c>
      <c r="D15" t="s">
        <v>10</v>
      </c>
      <c r="E15" s="46">
        <v>1562.09</v>
      </c>
      <c r="F15" t="s">
        <v>11</v>
      </c>
      <c r="G15" t="s">
        <v>35</v>
      </c>
    </row>
    <row r="16" spans="1:7">
      <c r="A16">
        <v>2023</v>
      </c>
      <c r="B16" t="s">
        <v>8</v>
      </c>
      <c r="C16" t="s">
        <v>25</v>
      </c>
      <c r="D16" t="s">
        <v>10</v>
      </c>
      <c r="E16" s="45">
        <v>9.7799999999999994</v>
      </c>
      <c r="F16" t="s">
        <v>11</v>
      </c>
      <c r="G16" t="s">
        <v>35</v>
      </c>
    </row>
    <row r="17" spans="1:7">
      <c r="A17">
        <v>2023</v>
      </c>
      <c r="B17" t="s">
        <v>8</v>
      </c>
      <c r="C17" t="s">
        <v>34</v>
      </c>
      <c r="D17" t="s">
        <v>10</v>
      </c>
      <c r="E17" s="45">
        <v>62632.038</v>
      </c>
      <c r="F17" t="s">
        <v>11</v>
      </c>
      <c r="G17" t="s">
        <v>35</v>
      </c>
    </row>
    <row r="18" spans="1:7">
      <c r="A18" s="10">
        <v>2018</v>
      </c>
      <c r="B18" t="s">
        <v>8</v>
      </c>
      <c r="C18" t="s">
        <v>9</v>
      </c>
      <c r="D18" t="s">
        <v>10</v>
      </c>
      <c r="E18" s="26">
        <v>152.768</v>
      </c>
      <c r="F18" t="s">
        <v>11</v>
      </c>
      <c r="G18" s="12" t="s">
        <v>36</v>
      </c>
    </row>
    <row r="19" spans="1:7">
      <c r="A19" s="10">
        <v>2018</v>
      </c>
      <c r="B19" t="s">
        <v>8</v>
      </c>
      <c r="C19" t="s">
        <v>21</v>
      </c>
      <c r="D19" t="s">
        <v>10</v>
      </c>
      <c r="E19" s="27">
        <v>1348.357</v>
      </c>
      <c r="F19" t="s">
        <v>11</v>
      </c>
      <c r="G19" s="12" t="s">
        <v>36</v>
      </c>
    </row>
    <row r="20" spans="1:7">
      <c r="A20" s="10">
        <v>2018</v>
      </c>
      <c r="B20" t="s">
        <v>8</v>
      </c>
      <c r="C20" t="s">
        <v>22</v>
      </c>
      <c r="D20" t="s">
        <v>10</v>
      </c>
      <c r="E20" s="11">
        <v>2319.0610000000001</v>
      </c>
      <c r="F20" t="s">
        <v>11</v>
      </c>
      <c r="G20" s="12" t="s">
        <v>36</v>
      </c>
    </row>
    <row r="21" spans="1:7">
      <c r="A21" s="10">
        <v>2018</v>
      </c>
      <c r="B21" t="s">
        <v>8</v>
      </c>
      <c r="C21" t="s">
        <v>23</v>
      </c>
      <c r="D21" t="s">
        <v>10</v>
      </c>
      <c r="E21" s="26">
        <v>411.62400000000002</v>
      </c>
      <c r="F21" t="s">
        <v>11</v>
      </c>
      <c r="G21" s="12" t="s">
        <v>36</v>
      </c>
    </row>
    <row r="22" spans="1:7">
      <c r="A22" s="10">
        <v>2018</v>
      </c>
      <c r="B22" t="s">
        <v>8</v>
      </c>
      <c r="C22" t="s">
        <v>24</v>
      </c>
      <c r="D22" t="s">
        <v>10</v>
      </c>
      <c r="E22" s="49">
        <v>407.16399999999999</v>
      </c>
      <c r="F22" t="s">
        <v>11</v>
      </c>
      <c r="G22" s="12" t="s">
        <v>36</v>
      </c>
    </row>
    <row r="23" spans="1:7">
      <c r="A23" s="10">
        <v>2018</v>
      </c>
      <c r="B23" t="s">
        <v>8</v>
      </c>
      <c r="C23" t="s">
        <v>25</v>
      </c>
      <c r="D23" t="s">
        <v>10</v>
      </c>
      <c r="E23" s="11"/>
      <c r="F23" t="s">
        <v>11</v>
      </c>
      <c r="G23" s="12" t="s">
        <v>36</v>
      </c>
    </row>
    <row r="24" spans="1:7">
      <c r="A24" s="10">
        <v>2018</v>
      </c>
      <c r="B24" t="s">
        <v>8</v>
      </c>
      <c r="C24" t="s">
        <v>34</v>
      </c>
      <c r="D24" t="s">
        <v>10</v>
      </c>
      <c r="E24" s="45">
        <v>50352.62</v>
      </c>
      <c r="F24" t="s">
        <v>11</v>
      </c>
      <c r="G24" s="12" t="s">
        <v>36</v>
      </c>
    </row>
    <row r="25" spans="1:7">
      <c r="A25">
        <v>2019</v>
      </c>
      <c r="B25" t="s">
        <v>8</v>
      </c>
      <c r="C25" t="s">
        <v>9</v>
      </c>
      <c r="D25" t="s">
        <v>37</v>
      </c>
      <c r="E25" s="45">
        <v>148.411</v>
      </c>
      <c r="F25" t="s">
        <v>11</v>
      </c>
      <c r="G25" t="s">
        <v>38</v>
      </c>
    </row>
    <row r="26" spans="1:7">
      <c r="A26">
        <v>2019</v>
      </c>
      <c r="B26" t="s">
        <v>8</v>
      </c>
      <c r="C26" t="s">
        <v>21</v>
      </c>
      <c r="D26" t="s">
        <v>37</v>
      </c>
      <c r="E26" s="10">
        <v>1347.498</v>
      </c>
      <c r="F26" t="s">
        <v>11</v>
      </c>
      <c r="G26" t="s">
        <v>38</v>
      </c>
    </row>
    <row r="27" spans="1:7">
      <c r="A27">
        <v>2019</v>
      </c>
      <c r="B27" t="s">
        <v>8</v>
      </c>
      <c r="C27" t="s">
        <v>22</v>
      </c>
      <c r="D27" t="s">
        <v>37</v>
      </c>
      <c r="E27" s="10">
        <v>2591.4</v>
      </c>
      <c r="F27" t="s">
        <v>11</v>
      </c>
      <c r="G27" t="s">
        <v>38</v>
      </c>
    </row>
    <row r="28" spans="1:7">
      <c r="A28">
        <v>2019</v>
      </c>
      <c r="B28" t="s">
        <v>8</v>
      </c>
      <c r="C28" t="s">
        <v>23</v>
      </c>
      <c r="D28" t="s">
        <v>37</v>
      </c>
      <c r="E28" s="10">
        <v>646.35599999999999</v>
      </c>
      <c r="F28" t="s">
        <v>11</v>
      </c>
      <c r="G28" t="s">
        <v>38</v>
      </c>
    </row>
    <row r="29" spans="1:7">
      <c r="A29">
        <v>2019</v>
      </c>
      <c r="B29" t="s">
        <v>8</v>
      </c>
      <c r="C29" t="s">
        <v>24</v>
      </c>
      <c r="D29" t="s">
        <v>37</v>
      </c>
      <c r="E29" s="50">
        <v>450.36500000000001</v>
      </c>
      <c r="F29" t="s">
        <v>11</v>
      </c>
      <c r="G29" t="s">
        <v>38</v>
      </c>
    </row>
    <row r="30" spans="1:7">
      <c r="A30">
        <v>2019</v>
      </c>
      <c r="B30" t="s">
        <v>8</v>
      </c>
      <c r="C30" t="s">
        <v>25</v>
      </c>
      <c r="D30" t="s">
        <v>37</v>
      </c>
      <c r="E30" s="45">
        <v>2.83</v>
      </c>
      <c r="F30" t="s">
        <v>11</v>
      </c>
      <c r="G30" t="s">
        <v>38</v>
      </c>
    </row>
    <row r="31" spans="1:7">
      <c r="A31">
        <v>2019</v>
      </c>
      <c r="B31" t="s">
        <v>8</v>
      </c>
      <c r="C31" t="s">
        <v>34</v>
      </c>
      <c r="D31" t="s">
        <v>37</v>
      </c>
      <c r="E31" s="51">
        <v>49704.764999999999</v>
      </c>
      <c r="F31" t="s">
        <v>11</v>
      </c>
      <c r="G31" t="s">
        <v>38</v>
      </c>
    </row>
    <row r="32" spans="1:7">
      <c r="A32">
        <v>2020</v>
      </c>
      <c r="B32" t="s">
        <v>8</v>
      </c>
      <c r="C32" t="s">
        <v>9</v>
      </c>
      <c r="D32" t="s">
        <v>10</v>
      </c>
      <c r="E32" s="10">
        <v>106.407</v>
      </c>
      <c r="F32" t="s">
        <v>11</v>
      </c>
      <c r="G32" t="s">
        <v>39</v>
      </c>
    </row>
    <row r="33" spans="1:7">
      <c r="A33">
        <v>2020</v>
      </c>
      <c r="B33" t="s">
        <v>8</v>
      </c>
      <c r="C33" t="s">
        <v>21</v>
      </c>
      <c r="D33" t="s">
        <v>10</v>
      </c>
      <c r="E33" s="10">
        <v>992.01499999999999</v>
      </c>
      <c r="F33" t="s">
        <v>11</v>
      </c>
      <c r="G33" t="s">
        <v>39</v>
      </c>
    </row>
    <row r="34" spans="1:7">
      <c r="A34">
        <v>2020</v>
      </c>
      <c r="B34" t="s">
        <v>8</v>
      </c>
      <c r="C34" t="s">
        <v>22</v>
      </c>
      <c r="D34" t="s">
        <v>10</v>
      </c>
      <c r="E34" s="10">
        <v>2111.4380000000001</v>
      </c>
      <c r="F34" t="s">
        <v>11</v>
      </c>
      <c r="G34" t="s">
        <v>39</v>
      </c>
    </row>
    <row r="35" spans="1:7">
      <c r="A35">
        <v>2020</v>
      </c>
      <c r="B35" t="s">
        <v>8</v>
      </c>
      <c r="C35" t="s">
        <v>23</v>
      </c>
      <c r="D35" t="s">
        <v>10</v>
      </c>
      <c r="E35" s="10">
        <v>557.17600000000004</v>
      </c>
      <c r="F35" t="s">
        <v>11</v>
      </c>
      <c r="G35" t="s">
        <v>39</v>
      </c>
    </row>
    <row r="36" spans="1:7">
      <c r="A36">
        <v>2020</v>
      </c>
      <c r="B36" t="s">
        <v>8</v>
      </c>
      <c r="C36" t="s">
        <v>24</v>
      </c>
      <c r="D36" t="s">
        <v>10</v>
      </c>
      <c r="E36" s="50">
        <v>397.166</v>
      </c>
      <c r="F36" t="s">
        <v>11</v>
      </c>
      <c r="G36" t="s">
        <v>39</v>
      </c>
    </row>
    <row r="37" spans="1:7">
      <c r="A37">
        <v>2020</v>
      </c>
      <c r="B37" t="s">
        <v>8</v>
      </c>
      <c r="C37" t="s">
        <v>25</v>
      </c>
      <c r="D37" t="s">
        <v>10</v>
      </c>
      <c r="F37" t="s">
        <v>11</v>
      </c>
      <c r="G37" t="s">
        <v>39</v>
      </c>
    </row>
    <row r="38" spans="1:7">
      <c r="A38">
        <v>2020</v>
      </c>
      <c r="B38" t="s">
        <v>8</v>
      </c>
      <c r="C38" t="s">
        <v>34</v>
      </c>
      <c r="D38" t="s">
        <v>10</v>
      </c>
      <c r="E38" s="10">
        <v>57610.883999999998</v>
      </c>
      <c r="F38" t="s">
        <v>11</v>
      </c>
      <c r="G38" t="s">
        <v>39</v>
      </c>
    </row>
    <row r="39" spans="1:7">
      <c r="A39">
        <v>2021</v>
      </c>
      <c r="B39" t="s">
        <v>8</v>
      </c>
      <c r="C39" t="s">
        <v>9</v>
      </c>
      <c r="D39" t="s">
        <v>10</v>
      </c>
      <c r="E39" s="10">
        <v>150.99299999999999</v>
      </c>
      <c r="F39" t="s">
        <v>11</v>
      </c>
      <c r="G39" t="s">
        <v>40</v>
      </c>
    </row>
    <row r="40" spans="1:7">
      <c r="A40">
        <v>2021</v>
      </c>
      <c r="B40" t="s">
        <v>8</v>
      </c>
      <c r="C40" t="s">
        <v>21</v>
      </c>
      <c r="D40" t="s">
        <v>10</v>
      </c>
      <c r="E40" s="10">
        <v>1354.6369999999999</v>
      </c>
      <c r="F40" t="s">
        <v>11</v>
      </c>
      <c r="G40" t="s">
        <v>40</v>
      </c>
    </row>
    <row r="41" spans="1:7">
      <c r="A41">
        <v>2021</v>
      </c>
      <c r="B41" t="s">
        <v>8</v>
      </c>
      <c r="C41" t="s">
        <v>22</v>
      </c>
      <c r="D41" t="s">
        <v>10</v>
      </c>
      <c r="E41" s="10">
        <v>2866.473</v>
      </c>
      <c r="F41" t="s">
        <v>11</v>
      </c>
      <c r="G41" t="s">
        <v>40</v>
      </c>
    </row>
    <row r="42" spans="1:7">
      <c r="A42">
        <v>2021</v>
      </c>
      <c r="B42" t="s">
        <v>8</v>
      </c>
      <c r="C42" t="s">
        <v>23</v>
      </c>
      <c r="D42" t="s">
        <v>10</v>
      </c>
      <c r="E42" s="10">
        <v>917.71199999999999</v>
      </c>
      <c r="F42" t="s">
        <v>11</v>
      </c>
      <c r="G42" t="s">
        <v>40</v>
      </c>
    </row>
    <row r="43" spans="1:7">
      <c r="A43">
        <v>2021</v>
      </c>
      <c r="B43" t="s">
        <v>8</v>
      </c>
      <c r="C43" t="s">
        <v>24</v>
      </c>
      <c r="D43" t="s">
        <v>10</v>
      </c>
      <c r="E43" s="50">
        <v>422.43599999999998</v>
      </c>
      <c r="F43" t="s">
        <v>11</v>
      </c>
      <c r="G43" t="s">
        <v>40</v>
      </c>
    </row>
    <row r="44" spans="1:7">
      <c r="A44">
        <v>2021</v>
      </c>
      <c r="B44" t="s">
        <v>8</v>
      </c>
      <c r="C44" t="s">
        <v>25</v>
      </c>
      <c r="D44" t="s">
        <v>10</v>
      </c>
      <c r="F44" t="s">
        <v>11</v>
      </c>
      <c r="G44" t="s">
        <v>40</v>
      </c>
    </row>
    <row r="45" spans="1:7">
      <c r="A45">
        <v>2021</v>
      </c>
      <c r="B45" t="s">
        <v>8</v>
      </c>
      <c r="C45" t="s">
        <v>34</v>
      </c>
      <c r="D45" t="s">
        <v>10</v>
      </c>
      <c r="E45" s="10">
        <v>54389.245000000003</v>
      </c>
      <c r="F45" t="s">
        <v>11</v>
      </c>
      <c r="G45" t="s">
        <v>40</v>
      </c>
    </row>
    <row r="46" spans="1:7">
      <c r="A46">
        <v>2022</v>
      </c>
      <c r="B46" t="s">
        <v>8</v>
      </c>
      <c r="C46" t="s">
        <v>9</v>
      </c>
      <c r="D46" t="s">
        <v>10</v>
      </c>
      <c r="E46" s="45">
        <v>179</v>
      </c>
      <c r="F46" t="s">
        <v>11</v>
      </c>
      <c r="G46" t="s">
        <v>41</v>
      </c>
    </row>
    <row r="47" spans="1:7">
      <c r="A47">
        <v>2022</v>
      </c>
      <c r="B47" t="s">
        <v>8</v>
      </c>
      <c r="C47" t="s">
        <v>21</v>
      </c>
      <c r="D47" t="s">
        <v>10</v>
      </c>
      <c r="E47" s="45">
        <v>1929</v>
      </c>
      <c r="F47" t="s">
        <v>11</v>
      </c>
      <c r="G47" t="s">
        <v>41</v>
      </c>
    </row>
    <row r="48" spans="1:7">
      <c r="A48">
        <v>2022</v>
      </c>
      <c r="B48" t="s">
        <v>8</v>
      </c>
      <c r="C48" t="s">
        <v>22</v>
      </c>
      <c r="D48" t="s">
        <v>10</v>
      </c>
      <c r="E48" s="45">
        <v>4077</v>
      </c>
      <c r="F48" t="s">
        <v>11</v>
      </c>
      <c r="G48" t="s">
        <v>41</v>
      </c>
    </row>
    <row r="49" spans="1:7">
      <c r="A49">
        <v>2022</v>
      </c>
      <c r="B49" t="s">
        <v>8</v>
      </c>
      <c r="C49" t="s">
        <v>23</v>
      </c>
      <c r="D49" t="s">
        <v>10</v>
      </c>
      <c r="E49" s="45">
        <v>1174</v>
      </c>
      <c r="F49" t="s">
        <v>11</v>
      </c>
      <c r="G49" t="s">
        <v>41</v>
      </c>
    </row>
    <row r="50" spans="1:7">
      <c r="A50">
        <v>2022</v>
      </c>
      <c r="B50" t="s">
        <v>8</v>
      </c>
      <c r="C50" t="s">
        <v>24</v>
      </c>
      <c r="D50" t="s">
        <v>10</v>
      </c>
      <c r="E50" s="46">
        <v>742</v>
      </c>
      <c r="F50" t="s">
        <v>11</v>
      </c>
      <c r="G50" t="s">
        <v>41</v>
      </c>
    </row>
    <row r="51" spans="1:7">
      <c r="A51">
        <v>2022</v>
      </c>
      <c r="B51" t="s">
        <v>8</v>
      </c>
      <c r="C51" t="s">
        <v>25</v>
      </c>
      <c r="D51" t="s">
        <v>10</v>
      </c>
      <c r="E51" s="45">
        <v>0</v>
      </c>
      <c r="F51" t="s">
        <v>11</v>
      </c>
      <c r="G51" t="s">
        <v>41</v>
      </c>
    </row>
    <row r="52" spans="1:7">
      <c r="A52">
        <v>2022</v>
      </c>
      <c r="B52" t="s">
        <v>8</v>
      </c>
      <c r="C52" t="s">
        <v>34</v>
      </c>
      <c r="D52" t="s">
        <v>10</v>
      </c>
      <c r="E52" s="45">
        <v>60285</v>
      </c>
      <c r="F52" t="s">
        <v>11</v>
      </c>
      <c r="G52" t="s">
        <v>41</v>
      </c>
    </row>
    <row r="53" spans="1:7">
      <c r="A53" s="10">
        <v>2017</v>
      </c>
      <c r="B53" t="s">
        <v>8</v>
      </c>
      <c r="C53" t="s">
        <v>9</v>
      </c>
      <c r="D53" t="s">
        <v>13</v>
      </c>
      <c r="E53" s="13">
        <v>3765</v>
      </c>
      <c r="F53" t="s">
        <v>11</v>
      </c>
      <c r="G53" s="12" t="s">
        <v>33</v>
      </c>
    </row>
    <row r="54" spans="1:7">
      <c r="A54" s="10">
        <v>2017</v>
      </c>
      <c r="B54" t="s">
        <v>8</v>
      </c>
      <c r="C54" t="s">
        <v>21</v>
      </c>
      <c r="D54" t="s">
        <v>13</v>
      </c>
      <c r="E54" s="13">
        <v>44335</v>
      </c>
      <c r="F54" t="s">
        <v>11</v>
      </c>
      <c r="G54" s="12" t="s">
        <v>33</v>
      </c>
    </row>
    <row r="55" spans="1:7">
      <c r="A55" s="10">
        <v>2017</v>
      </c>
      <c r="B55" t="s">
        <v>8</v>
      </c>
      <c r="C55" t="s">
        <v>22</v>
      </c>
      <c r="D55" t="s">
        <v>13</v>
      </c>
      <c r="E55" s="8">
        <v>79978</v>
      </c>
      <c r="F55" t="s">
        <v>11</v>
      </c>
      <c r="G55" s="12" t="s">
        <v>33</v>
      </c>
    </row>
    <row r="56" spans="1:7">
      <c r="A56" s="10">
        <v>2017</v>
      </c>
      <c r="B56" t="s">
        <v>8</v>
      </c>
      <c r="C56" t="s">
        <v>23</v>
      </c>
      <c r="D56" t="s">
        <v>13</v>
      </c>
      <c r="E56" s="13">
        <v>22938</v>
      </c>
      <c r="F56" t="s">
        <v>11</v>
      </c>
      <c r="G56" s="12" t="s">
        <v>33</v>
      </c>
    </row>
    <row r="57" spans="1:7">
      <c r="A57" s="10">
        <v>2017</v>
      </c>
      <c r="B57" t="s">
        <v>8</v>
      </c>
      <c r="C57" t="s">
        <v>24</v>
      </c>
      <c r="D57" t="s">
        <v>13</v>
      </c>
      <c r="E57" s="13">
        <v>8595</v>
      </c>
      <c r="F57" t="s">
        <v>11</v>
      </c>
      <c r="G57" s="12" t="s">
        <v>33</v>
      </c>
    </row>
    <row r="58" spans="1:7">
      <c r="A58" s="10">
        <v>2017</v>
      </c>
      <c r="B58" t="s">
        <v>8</v>
      </c>
      <c r="C58" t="s">
        <v>25</v>
      </c>
      <c r="D58" t="s">
        <v>13</v>
      </c>
      <c r="E58" s="14">
        <v>46</v>
      </c>
      <c r="F58" t="s">
        <v>11</v>
      </c>
      <c r="G58" s="12" t="s">
        <v>33</v>
      </c>
    </row>
    <row r="59" spans="1:7">
      <c r="A59" s="10">
        <v>2017</v>
      </c>
      <c r="B59" t="s">
        <v>8</v>
      </c>
      <c r="C59" t="s">
        <v>34</v>
      </c>
      <c r="D59" t="s">
        <v>13</v>
      </c>
      <c r="E59" s="45">
        <v>1142510</v>
      </c>
      <c r="F59" t="s">
        <v>11</v>
      </c>
      <c r="G59" s="12" t="s">
        <v>33</v>
      </c>
    </row>
    <row r="60" spans="1:7">
      <c r="A60">
        <v>2023</v>
      </c>
      <c r="B60" t="s">
        <v>8</v>
      </c>
      <c r="C60" t="s">
        <v>9</v>
      </c>
      <c r="D60" t="s">
        <v>13</v>
      </c>
      <c r="F60" t="s">
        <v>11</v>
      </c>
      <c r="G60" t="s">
        <v>35</v>
      </c>
    </row>
    <row r="61" spans="1:7">
      <c r="A61">
        <v>2023</v>
      </c>
      <c r="B61" t="s">
        <v>8</v>
      </c>
      <c r="C61" t="s">
        <v>21</v>
      </c>
      <c r="D61" t="s">
        <v>13</v>
      </c>
      <c r="E61" s="1">
        <v>46265</v>
      </c>
      <c r="F61" t="s">
        <v>11</v>
      </c>
      <c r="G61" t="s">
        <v>35</v>
      </c>
    </row>
    <row r="62" spans="1:7">
      <c r="A62">
        <v>2023</v>
      </c>
      <c r="B62" t="s">
        <v>8</v>
      </c>
      <c r="C62" t="s">
        <v>22</v>
      </c>
      <c r="D62" t="s">
        <v>13</v>
      </c>
      <c r="E62" s="1">
        <v>137093</v>
      </c>
      <c r="F62" t="s">
        <v>11</v>
      </c>
      <c r="G62" t="s">
        <v>35</v>
      </c>
    </row>
    <row r="63" spans="1:7">
      <c r="A63">
        <v>2023</v>
      </c>
      <c r="B63" t="s">
        <v>8</v>
      </c>
      <c r="C63" t="s">
        <v>23</v>
      </c>
      <c r="D63" t="s">
        <v>13</v>
      </c>
      <c r="E63" s="1">
        <v>54423</v>
      </c>
      <c r="F63" t="s">
        <v>11</v>
      </c>
      <c r="G63" t="s">
        <v>35</v>
      </c>
    </row>
    <row r="64" spans="1:7">
      <c r="A64">
        <v>2023</v>
      </c>
      <c r="B64" t="s">
        <v>8</v>
      </c>
      <c r="C64" t="s">
        <v>24</v>
      </c>
      <c r="D64" t="s">
        <v>13</v>
      </c>
      <c r="E64" s="1">
        <v>28289</v>
      </c>
      <c r="F64" t="s">
        <v>11</v>
      </c>
      <c r="G64" t="s">
        <v>35</v>
      </c>
    </row>
    <row r="65" spans="1:7">
      <c r="A65">
        <v>2023</v>
      </c>
      <c r="B65" t="s">
        <v>8</v>
      </c>
      <c r="C65" t="s">
        <v>25</v>
      </c>
      <c r="D65" t="s">
        <v>13</v>
      </c>
      <c r="E65">
        <v>181</v>
      </c>
      <c r="F65" t="s">
        <v>11</v>
      </c>
      <c r="G65" t="s">
        <v>35</v>
      </c>
    </row>
    <row r="66" spans="1:7">
      <c r="A66">
        <v>2023</v>
      </c>
      <c r="B66" t="s">
        <v>8</v>
      </c>
      <c r="C66" t="s">
        <v>34</v>
      </c>
      <c r="D66" t="s">
        <v>13</v>
      </c>
      <c r="E66" s="1">
        <v>1118263</v>
      </c>
      <c r="F66" t="s">
        <v>11</v>
      </c>
      <c r="G66" t="s">
        <v>35</v>
      </c>
    </row>
    <row r="67" spans="1:7">
      <c r="A67" s="10">
        <v>2018</v>
      </c>
      <c r="B67" t="s">
        <v>8</v>
      </c>
      <c r="C67" t="s">
        <v>9</v>
      </c>
      <c r="D67" t="s">
        <v>13</v>
      </c>
      <c r="E67" s="26">
        <v>3108</v>
      </c>
      <c r="F67" t="s">
        <v>11</v>
      </c>
      <c r="G67" s="12" t="s">
        <v>36</v>
      </c>
    </row>
    <row r="68" spans="1:7">
      <c r="A68" s="10">
        <v>2018</v>
      </c>
      <c r="B68" t="s">
        <v>8</v>
      </c>
      <c r="C68" t="s">
        <v>21</v>
      </c>
      <c r="D68" t="s">
        <v>13</v>
      </c>
      <c r="E68" s="26">
        <v>52247</v>
      </c>
      <c r="F68" t="s">
        <v>11</v>
      </c>
      <c r="G68" s="12" t="s">
        <v>36</v>
      </c>
    </row>
    <row r="69" spans="1:7">
      <c r="A69" s="10">
        <v>2018</v>
      </c>
      <c r="B69" t="s">
        <v>8</v>
      </c>
      <c r="C69" t="s">
        <v>22</v>
      </c>
      <c r="D69" t="s">
        <v>13</v>
      </c>
      <c r="E69" s="11">
        <v>86256</v>
      </c>
      <c r="F69" t="s">
        <v>11</v>
      </c>
      <c r="G69" s="12" t="s">
        <v>36</v>
      </c>
    </row>
    <row r="70" spans="1:7">
      <c r="A70" s="10">
        <v>2018</v>
      </c>
      <c r="B70" t="s">
        <v>8</v>
      </c>
      <c r="C70" t="s">
        <v>23</v>
      </c>
      <c r="D70" t="s">
        <v>13</v>
      </c>
      <c r="E70" s="26">
        <v>16343</v>
      </c>
      <c r="F70" t="s">
        <v>11</v>
      </c>
      <c r="G70" s="12" t="s">
        <v>36</v>
      </c>
    </row>
    <row r="71" spans="1:7">
      <c r="A71" s="10">
        <v>2018</v>
      </c>
      <c r="B71" t="s">
        <v>8</v>
      </c>
      <c r="C71" t="s">
        <v>24</v>
      </c>
      <c r="D71" t="s">
        <v>13</v>
      </c>
      <c r="E71" s="28">
        <v>14538</v>
      </c>
      <c r="F71" t="s">
        <v>11</v>
      </c>
      <c r="G71" s="12" t="s">
        <v>36</v>
      </c>
    </row>
    <row r="72" spans="1:7">
      <c r="A72" s="10">
        <v>2018</v>
      </c>
      <c r="B72" t="s">
        <v>8</v>
      </c>
      <c r="C72" t="s">
        <v>25</v>
      </c>
      <c r="D72" t="s">
        <v>13</v>
      </c>
      <c r="E72" s="14"/>
      <c r="F72" t="s">
        <v>11</v>
      </c>
      <c r="G72" s="12" t="s">
        <v>36</v>
      </c>
    </row>
    <row r="73" spans="1:7">
      <c r="A73" s="10">
        <v>2018</v>
      </c>
      <c r="B73" t="s">
        <v>8</v>
      </c>
      <c r="C73" t="s">
        <v>34</v>
      </c>
      <c r="D73" t="s">
        <v>13</v>
      </c>
      <c r="E73" s="30">
        <v>1147434</v>
      </c>
      <c r="F73" t="s">
        <v>11</v>
      </c>
      <c r="G73" s="12" t="s">
        <v>36</v>
      </c>
    </row>
    <row r="74" spans="1:7">
      <c r="A74">
        <v>2019</v>
      </c>
      <c r="B74" t="s">
        <v>8</v>
      </c>
      <c r="C74" t="s">
        <v>9</v>
      </c>
      <c r="D74" t="s">
        <v>13</v>
      </c>
      <c r="E74" s="52">
        <v>3045</v>
      </c>
      <c r="F74" t="s">
        <v>11</v>
      </c>
      <c r="G74" t="s">
        <v>38</v>
      </c>
    </row>
    <row r="75" spans="1:7">
      <c r="A75">
        <v>2019</v>
      </c>
      <c r="B75" t="s">
        <v>8</v>
      </c>
      <c r="C75" t="s">
        <v>21</v>
      </c>
      <c r="D75" t="s">
        <v>13</v>
      </c>
      <c r="E75" s="52">
        <v>43991</v>
      </c>
      <c r="F75" t="s">
        <v>11</v>
      </c>
      <c r="G75" t="s">
        <v>38</v>
      </c>
    </row>
    <row r="76" spans="1:7">
      <c r="A76">
        <v>2019</v>
      </c>
      <c r="B76" t="s">
        <v>8</v>
      </c>
      <c r="C76" t="s">
        <v>22</v>
      </c>
      <c r="D76" t="s">
        <v>13</v>
      </c>
      <c r="E76" s="52">
        <v>90351</v>
      </c>
      <c r="F76" t="s">
        <v>11</v>
      </c>
      <c r="G76" t="s">
        <v>38</v>
      </c>
    </row>
    <row r="77" spans="1:7">
      <c r="A77">
        <v>2019</v>
      </c>
      <c r="B77" t="s">
        <v>8</v>
      </c>
      <c r="C77" t="s">
        <v>23</v>
      </c>
      <c r="D77" t="s">
        <v>13</v>
      </c>
      <c r="E77" s="52">
        <v>26829</v>
      </c>
      <c r="F77" t="s">
        <v>11</v>
      </c>
      <c r="G77" t="s">
        <v>38</v>
      </c>
    </row>
    <row r="78" spans="1:7">
      <c r="A78">
        <v>2019</v>
      </c>
      <c r="B78" t="s">
        <v>8</v>
      </c>
      <c r="C78" t="s">
        <v>24</v>
      </c>
      <c r="D78" t="s">
        <v>13</v>
      </c>
      <c r="E78" s="52">
        <v>16586</v>
      </c>
      <c r="F78" t="s">
        <v>11</v>
      </c>
      <c r="G78" t="s">
        <v>38</v>
      </c>
    </row>
    <row r="79" spans="1:7">
      <c r="A79">
        <v>2019</v>
      </c>
      <c r="B79" t="s">
        <v>8</v>
      </c>
      <c r="C79" t="s">
        <v>25</v>
      </c>
      <c r="D79" t="s">
        <v>13</v>
      </c>
      <c r="E79" s="45">
        <v>101</v>
      </c>
      <c r="F79" t="s">
        <v>11</v>
      </c>
      <c r="G79" t="s">
        <v>38</v>
      </c>
    </row>
    <row r="80" spans="1:7">
      <c r="A80">
        <v>2019</v>
      </c>
      <c r="B80" t="s">
        <v>8</v>
      </c>
      <c r="C80" t="s">
        <v>34</v>
      </c>
      <c r="D80" t="s">
        <v>13</v>
      </c>
      <c r="E80" s="45">
        <v>1049843</v>
      </c>
      <c r="F80" t="s">
        <v>11</v>
      </c>
      <c r="G80" t="s">
        <v>38</v>
      </c>
    </row>
    <row r="81" spans="1:7">
      <c r="A81">
        <v>2020</v>
      </c>
      <c r="B81" t="s">
        <v>8</v>
      </c>
      <c r="C81" t="s">
        <v>9</v>
      </c>
      <c r="D81" t="s">
        <v>13</v>
      </c>
      <c r="E81">
        <v>1807</v>
      </c>
      <c r="F81" t="s">
        <v>11</v>
      </c>
      <c r="G81" t="s">
        <v>39</v>
      </c>
    </row>
    <row r="82" spans="1:7">
      <c r="A82">
        <v>2020</v>
      </c>
      <c r="B82" t="s">
        <v>8</v>
      </c>
      <c r="C82" t="s">
        <v>21</v>
      </c>
      <c r="D82" t="s">
        <v>13</v>
      </c>
      <c r="E82">
        <v>29357</v>
      </c>
      <c r="F82" t="s">
        <v>11</v>
      </c>
      <c r="G82" t="s">
        <v>39</v>
      </c>
    </row>
    <row r="83" spans="1:7">
      <c r="A83">
        <v>2020</v>
      </c>
      <c r="B83" t="s">
        <v>8</v>
      </c>
      <c r="C83" t="s">
        <v>22</v>
      </c>
      <c r="D83" t="s">
        <v>13</v>
      </c>
      <c r="E83">
        <v>65939</v>
      </c>
      <c r="F83" t="s">
        <v>11</v>
      </c>
      <c r="G83" t="s">
        <v>39</v>
      </c>
    </row>
    <row r="84" spans="1:7">
      <c r="A84">
        <v>2020</v>
      </c>
      <c r="B84" t="s">
        <v>8</v>
      </c>
      <c r="C84" t="s">
        <v>23</v>
      </c>
      <c r="D84" t="s">
        <v>13</v>
      </c>
      <c r="E84">
        <v>21449</v>
      </c>
      <c r="F84" t="s">
        <v>11</v>
      </c>
      <c r="G84" t="s">
        <v>39</v>
      </c>
    </row>
    <row r="85" spans="1:7">
      <c r="A85">
        <v>2020</v>
      </c>
      <c r="B85" t="s">
        <v>8</v>
      </c>
      <c r="C85" t="s">
        <v>24</v>
      </c>
      <c r="D85" t="s">
        <v>13</v>
      </c>
      <c r="E85">
        <v>13019</v>
      </c>
      <c r="F85" t="s">
        <v>11</v>
      </c>
      <c r="G85" t="s">
        <v>39</v>
      </c>
    </row>
    <row r="86" spans="1:7">
      <c r="A86">
        <v>2020</v>
      </c>
      <c r="B86" t="s">
        <v>8</v>
      </c>
      <c r="C86" t="s">
        <v>25</v>
      </c>
      <c r="D86" t="s">
        <v>13</v>
      </c>
      <c r="F86" t="s">
        <v>11</v>
      </c>
      <c r="G86" t="s">
        <v>39</v>
      </c>
    </row>
    <row r="87" spans="1:7">
      <c r="A87">
        <v>2020</v>
      </c>
      <c r="B87" t="s">
        <v>8</v>
      </c>
      <c r="C87" t="s">
        <v>34</v>
      </c>
      <c r="D87" t="s">
        <v>13</v>
      </c>
      <c r="E87">
        <v>1201285</v>
      </c>
      <c r="F87" t="s">
        <v>11</v>
      </c>
      <c r="G87" t="s">
        <v>39</v>
      </c>
    </row>
    <row r="88" spans="1:7">
      <c r="A88">
        <v>2021</v>
      </c>
      <c r="B88" t="s">
        <v>8</v>
      </c>
      <c r="C88" t="s">
        <v>9</v>
      </c>
      <c r="D88" t="s">
        <v>13</v>
      </c>
      <c r="E88">
        <v>2938</v>
      </c>
      <c r="F88" t="s">
        <v>11</v>
      </c>
      <c r="G88" t="s">
        <v>40</v>
      </c>
    </row>
    <row r="89" spans="1:7">
      <c r="A89">
        <v>2021</v>
      </c>
      <c r="B89" t="s">
        <v>8</v>
      </c>
      <c r="C89" t="s">
        <v>21</v>
      </c>
      <c r="D89" t="s">
        <v>13</v>
      </c>
      <c r="E89">
        <v>33797</v>
      </c>
      <c r="F89" t="s">
        <v>11</v>
      </c>
      <c r="G89" t="s">
        <v>40</v>
      </c>
    </row>
    <row r="90" spans="1:7">
      <c r="A90">
        <v>2021</v>
      </c>
      <c r="B90" t="s">
        <v>8</v>
      </c>
      <c r="C90" t="s">
        <v>22</v>
      </c>
      <c r="D90" t="s">
        <v>13</v>
      </c>
      <c r="E90">
        <v>79470</v>
      </c>
      <c r="F90" t="s">
        <v>11</v>
      </c>
      <c r="G90" t="s">
        <v>40</v>
      </c>
    </row>
    <row r="91" spans="1:7">
      <c r="A91">
        <v>2021</v>
      </c>
      <c r="B91" t="s">
        <v>8</v>
      </c>
      <c r="C91" t="s">
        <v>23</v>
      </c>
      <c r="D91" t="s">
        <v>13</v>
      </c>
      <c r="E91">
        <v>33034</v>
      </c>
      <c r="F91" t="s">
        <v>11</v>
      </c>
      <c r="G91" t="s">
        <v>40</v>
      </c>
    </row>
    <row r="92" spans="1:7">
      <c r="A92">
        <v>2021</v>
      </c>
      <c r="B92" t="s">
        <v>8</v>
      </c>
      <c r="C92" t="s">
        <v>24</v>
      </c>
      <c r="D92" t="s">
        <v>13</v>
      </c>
      <c r="E92">
        <v>9599</v>
      </c>
      <c r="F92" t="s">
        <v>11</v>
      </c>
      <c r="G92" t="s">
        <v>40</v>
      </c>
    </row>
    <row r="93" spans="1:7">
      <c r="A93">
        <v>2021</v>
      </c>
      <c r="B93" t="s">
        <v>8</v>
      </c>
      <c r="C93" t="s">
        <v>25</v>
      </c>
      <c r="D93" t="s">
        <v>13</v>
      </c>
      <c r="E93">
        <v>0</v>
      </c>
      <c r="F93" t="s">
        <v>11</v>
      </c>
      <c r="G93" t="s">
        <v>40</v>
      </c>
    </row>
    <row r="94" spans="1:7">
      <c r="A94">
        <v>2021</v>
      </c>
      <c r="B94" t="s">
        <v>8</v>
      </c>
      <c r="C94" t="s">
        <v>34</v>
      </c>
      <c r="D94" t="s">
        <v>13</v>
      </c>
      <c r="E94">
        <v>1052819</v>
      </c>
      <c r="F94" t="s">
        <v>11</v>
      </c>
      <c r="G94" t="s">
        <v>40</v>
      </c>
    </row>
    <row r="95" spans="1:7">
      <c r="A95">
        <v>2022</v>
      </c>
      <c r="B95" t="s">
        <v>8</v>
      </c>
      <c r="C95" t="s">
        <v>9</v>
      </c>
      <c r="D95" t="s">
        <v>13</v>
      </c>
      <c r="E95" s="45">
        <v>2873</v>
      </c>
      <c r="F95" t="s">
        <v>11</v>
      </c>
      <c r="G95" t="s">
        <v>41</v>
      </c>
    </row>
    <row r="96" spans="1:7">
      <c r="A96">
        <v>2022</v>
      </c>
      <c r="B96" t="s">
        <v>8</v>
      </c>
      <c r="C96" t="s">
        <v>21</v>
      </c>
      <c r="D96" t="s">
        <v>13</v>
      </c>
      <c r="E96" s="45">
        <v>51669</v>
      </c>
      <c r="F96" t="s">
        <v>11</v>
      </c>
      <c r="G96" t="s">
        <v>41</v>
      </c>
    </row>
    <row r="97" spans="1:7">
      <c r="A97">
        <v>2022</v>
      </c>
      <c r="B97" t="s">
        <v>8</v>
      </c>
      <c r="C97" t="s">
        <v>22</v>
      </c>
      <c r="D97" t="s">
        <v>13</v>
      </c>
      <c r="E97" s="45">
        <v>113967</v>
      </c>
      <c r="F97" t="s">
        <v>11</v>
      </c>
      <c r="G97" t="s">
        <v>41</v>
      </c>
    </row>
    <row r="98" spans="1:7">
      <c r="A98">
        <v>2022</v>
      </c>
      <c r="B98" t="s">
        <v>8</v>
      </c>
      <c r="C98" t="s">
        <v>23</v>
      </c>
      <c r="D98" t="s">
        <v>13</v>
      </c>
      <c r="E98" s="45">
        <v>39402</v>
      </c>
      <c r="F98" t="s">
        <v>11</v>
      </c>
      <c r="G98" t="s">
        <v>41</v>
      </c>
    </row>
    <row r="99" spans="1:7">
      <c r="A99">
        <v>2022</v>
      </c>
      <c r="B99" t="s">
        <v>8</v>
      </c>
      <c r="C99" t="s">
        <v>24</v>
      </c>
      <c r="D99" t="s">
        <v>13</v>
      </c>
      <c r="E99" s="45">
        <v>17701</v>
      </c>
      <c r="F99" t="s">
        <v>11</v>
      </c>
      <c r="G99" t="s">
        <v>41</v>
      </c>
    </row>
    <row r="100" spans="1:7">
      <c r="A100">
        <v>2022</v>
      </c>
      <c r="B100" t="s">
        <v>8</v>
      </c>
      <c r="C100" t="s">
        <v>25</v>
      </c>
      <c r="D100" t="s">
        <v>13</v>
      </c>
      <c r="E100" s="45"/>
      <c r="F100" t="s">
        <v>11</v>
      </c>
      <c r="G100" t="s">
        <v>41</v>
      </c>
    </row>
    <row r="101" spans="1:7">
      <c r="A101">
        <v>2022</v>
      </c>
      <c r="B101" t="s">
        <v>8</v>
      </c>
      <c r="C101" t="s">
        <v>34</v>
      </c>
      <c r="D101" t="s">
        <v>13</v>
      </c>
      <c r="E101" s="45">
        <v>1110676</v>
      </c>
      <c r="F101" t="s">
        <v>11</v>
      </c>
      <c r="G101" t="s">
        <v>41</v>
      </c>
    </row>
    <row r="102" spans="1:7">
      <c r="A102" s="10">
        <v>2017</v>
      </c>
      <c r="B102" t="s">
        <v>8</v>
      </c>
      <c r="C102" t="s">
        <v>9</v>
      </c>
      <c r="D102" t="s">
        <v>14</v>
      </c>
      <c r="E102" s="13">
        <v>357</v>
      </c>
      <c r="F102" t="s">
        <v>11</v>
      </c>
      <c r="G102" s="12" t="s">
        <v>33</v>
      </c>
    </row>
    <row r="103" spans="1:7">
      <c r="A103" s="10">
        <v>2017</v>
      </c>
      <c r="B103" t="s">
        <v>8</v>
      </c>
      <c r="C103" t="s">
        <v>21</v>
      </c>
      <c r="D103" t="s">
        <v>14</v>
      </c>
      <c r="E103" s="13">
        <v>4100</v>
      </c>
      <c r="F103" t="s">
        <v>11</v>
      </c>
      <c r="G103" s="12" t="s">
        <v>33</v>
      </c>
    </row>
    <row r="104" spans="1:7">
      <c r="A104" s="10">
        <v>2017</v>
      </c>
      <c r="B104" t="s">
        <v>8</v>
      </c>
      <c r="C104" t="s">
        <v>22</v>
      </c>
      <c r="D104" t="s">
        <v>14</v>
      </c>
      <c r="E104" s="11">
        <v>6619</v>
      </c>
      <c r="F104" t="s">
        <v>11</v>
      </c>
      <c r="G104" s="12" t="s">
        <v>33</v>
      </c>
    </row>
    <row r="105" spans="1:7">
      <c r="A105" s="10">
        <v>2017</v>
      </c>
      <c r="B105" t="s">
        <v>8</v>
      </c>
      <c r="C105" t="s">
        <v>23</v>
      </c>
      <c r="D105" t="s">
        <v>14</v>
      </c>
      <c r="E105" s="13">
        <v>1006</v>
      </c>
      <c r="F105" t="s">
        <v>11</v>
      </c>
      <c r="G105" s="12" t="s">
        <v>33</v>
      </c>
    </row>
    <row r="106" spans="1:7">
      <c r="A106" s="10">
        <v>2017</v>
      </c>
      <c r="B106" t="s">
        <v>8</v>
      </c>
      <c r="C106" t="s">
        <v>24</v>
      </c>
      <c r="D106" t="s">
        <v>14</v>
      </c>
      <c r="E106" s="14">
        <v>1156</v>
      </c>
      <c r="F106" t="s">
        <v>11</v>
      </c>
      <c r="G106" s="12" t="s">
        <v>33</v>
      </c>
    </row>
    <row r="107" spans="1:7">
      <c r="A107" s="10">
        <v>2017</v>
      </c>
      <c r="B107" t="s">
        <v>8</v>
      </c>
      <c r="C107" t="s">
        <v>25</v>
      </c>
      <c r="D107" t="s">
        <v>14</v>
      </c>
      <c r="E107" s="14">
        <v>19</v>
      </c>
      <c r="F107" t="s">
        <v>11</v>
      </c>
      <c r="G107" s="12" t="s">
        <v>33</v>
      </c>
    </row>
    <row r="108" spans="1:7">
      <c r="A108" s="10">
        <v>2017</v>
      </c>
      <c r="B108" t="s">
        <v>8</v>
      </c>
      <c r="C108" t="s">
        <v>34</v>
      </c>
      <c r="D108" t="s">
        <v>14</v>
      </c>
      <c r="E108" s="45">
        <v>99494</v>
      </c>
      <c r="F108" t="s">
        <v>11</v>
      </c>
      <c r="G108" s="12" t="s">
        <v>33</v>
      </c>
    </row>
    <row r="109" spans="1:7">
      <c r="A109">
        <v>2023</v>
      </c>
      <c r="B109" t="s">
        <v>8</v>
      </c>
      <c r="C109" t="s">
        <v>9</v>
      </c>
      <c r="D109" t="s">
        <v>14</v>
      </c>
      <c r="E109" s="45"/>
      <c r="F109" t="s">
        <v>11</v>
      </c>
      <c r="G109" t="s">
        <v>35</v>
      </c>
    </row>
    <row r="110" spans="1:7">
      <c r="A110">
        <v>2023</v>
      </c>
      <c r="B110" t="s">
        <v>8</v>
      </c>
      <c r="C110" t="s">
        <v>21</v>
      </c>
      <c r="D110" t="s">
        <v>14</v>
      </c>
      <c r="E110" s="45">
        <v>5210</v>
      </c>
      <c r="F110" t="s">
        <v>11</v>
      </c>
      <c r="G110" t="s">
        <v>35</v>
      </c>
    </row>
    <row r="111" spans="1:7">
      <c r="A111">
        <v>2023</v>
      </c>
      <c r="B111" t="s">
        <v>8</v>
      </c>
      <c r="C111" t="s">
        <v>22</v>
      </c>
      <c r="D111" t="s">
        <v>14</v>
      </c>
      <c r="E111" s="45">
        <v>11821</v>
      </c>
      <c r="F111" t="s">
        <v>11</v>
      </c>
      <c r="G111" t="s">
        <v>35</v>
      </c>
    </row>
    <row r="112" spans="1:7">
      <c r="A112">
        <v>2023</v>
      </c>
      <c r="B112" t="s">
        <v>8</v>
      </c>
      <c r="C112" t="s">
        <v>23</v>
      </c>
      <c r="D112" t="s">
        <v>14</v>
      </c>
      <c r="E112" s="45">
        <v>2924</v>
      </c>
      <c r="F112" t="s">
        <v>11</v>
      </c>
      <c r="G112" t="s">
        <v>35</v>
      </c>
    </row>
    <row r="113" spans="1:7">
      <c r="A113">
        <v>2023</v>
      </c>
      <c r="B113" t="s">
        <v>8</v>
      </c>
      <c r="C113" t="s">
        <v>24</v>
      </c>
      <c r="D113" t="s">
        <v>14</v>
      </c>
      <c r="E113" s="45">
        <v>2950</v>
      </c>
      <c r="F113" t="s">
        <v>11</v>
      </c>
      <c r="G113" t="s">
        <v>35</v>
      </c>
    </row>
    <row r="114" spans="1:7">
      <c r="A114">
        <v>2023</v>
      </c>
      <c r="B114" t="s">
        <v>8</v>
      </c>
      <c r="C114" t="s">
        <v>25</v>
      </c>
      <c r="D114" t="s">
        <v>14</v>
      </c>
      <c r="E114" s="45">
        <v>63</v>
      </c>
      <c r="F114" t="s">
        <v>11</v>
      </c>
      <c r="G114" t="s">
        <v>35</v>
      </c>
    </row>
    <row r="115" spans="1:7">
      <c r="A115">
        <v>2023</v>
      </c>
      <c r="B115" t="s">
        <v>8</v>
      </c>
      <c r="C115" t="s">
        <v>34</v>
      </c>
      <c r="D115" t="s">
        <v>14</v>
      </c>
      <c r="E115" s="45">
        <v>91131</v>
      </c>
      <c r="F115" t="s">
        <v>11</v>
      </c>
      <c r="G115" t="s">
        <v>35</v>
      </c>
    </row>
    <row r="116" spans="1:7">
      <c r="A116" s="10">
        <v>2018</v>
      </c>
      <c r="B116" t="s">
        <v>8</v>
      </c>
      <c r="C116" t="s">
        <v>9</v>
      </c>
      <c r="D116" t="s">
        <v>14</v>
      </c>
      <c r="E116" s="29">
        <v>255</v>
      </c>
      <c r="F116" t="s">
        <v>11</v>
      </c>
      <c r="G116" s="12" t="s">
        <v>36</v>
      </c>
    </row>
    <row r="117" spans="1:7">
      <c r="A117" s="10">
        <v>2018</v>
      </c>
      <c r="B117" t="s">
        <v>8</v>
      </c>
      <c r="C117" t="s">
        <v>21</v>
      </c>
      <c r="D117" t="s">
        <v>14</v>
      </c>
      <c r="E117" s="30">
        <v>4121</v>
      </c>
      <c r="F117" t="s">
        <v>11</v>
      </c>
      <c r="G117" s="12" t="s">
        <v>36</v>
      </c>
    </row>
    <row r="118" spans="1:7">
      <c r="A118" s="10">
        <v>2018</v>
      </c>
      <c r="B118" t="s">
        <v>8</v>
      </c>
      <c r="C118" t="s">
        <v>22</v>
      </c>
      <c r="D118" t="s">
        <v>14</v>
      </c>
      <c r="E118" s="11">
        <v>7087</v>
      </c>
      <c r="F118" t="s">
        <v>11</v>
      </c>
      <c r="G118" s="12" t="s">
        <v>36</v>
      </c>
    </row>
    <row r="119" spans="1:7">
      <c r="A119" s="10">
        <v>2018</v>
      </c>
      <c r="B119" t="s">
        <v>8</v>
      </c>
      <c r="C119" t="s">
        <v>23</v>
      </c>
      <c r="D119" t="s">
        <v>14</v>
      </c>
      <c r="E119" s="30">
        <v>1234</v>
      </c>
      <c r="F119" t="s">
        <v>11</v>
      </c>
      <c r="G119" s="12" t="s">
        <v>36</v>
      </c>
    </row>
    <row r="120" spans="1:7">
      <c r="A120" s="10">
        <v>2018</v>
      </c>
      <c r="B120" t="s">
        <v>8</v>
      </c>
      <c r="C120" t="s">
        <v>24</v>
      </c>
      <c r="D120" t="s">
        <v>14</v>
      </c>
      <c r="E120" s="31">
        <v>1495</v>
      </c>
      <c r="F120" t="s">
        <v>11</v>
      </c>
      <c r="G120" s="12" t="s">
        <v>36</v>
      </c>
    </row>
    <row r="121" spans="1:7">
      <c r="A121" s="10">
        <v>2018</v>
      </c>
      <c r="B121" t="s">
        <v>8</v>
      </c>
      <c r="C121" t="s">
        <v>25</v>
      </c>
      <c r="D121" t="s">
        <v>14</v>
      </c>
      <c r="E121" s="14"/>
      <c r="F121" t="s">
        <v>11</v>
      </c>
      <c r="G121" s="12" t="s">
        <v>36</v>
      </c>
    </row>
    <row r="122" spans="1:7">
      <c r="A122" s="10">
        <v>2018</v>
      </c>
      <c r="B122" t="s">
        <v>8</v>
      </c>
      <c r="C122" t="s">
        <v>34</v>
      </c>
      <c r="D122" t="s">
        <v>14</v>
      </c>
      <c r="E122" s="30">
        <v>98467</v>
      </c>
      <c r="F122" t="s">
        <v>11</v>
      </c>
      <c r="G122" s="12" t="s">
        <v>36</v>
      </c>
    </row>
    <row r="123" spans="1:7">
      <c r="A123">
        <v>2019</v>
      </c>
      <c r="B123" t="s">
        <v>8</v>
      </c>
      <c r="C123" t="s">
        <v>9</v>
      </c>
      <c r="D123" t="s">
        <v>14</v>
      </c>
      <c r="E123">
        <v>334</v>
      </c>
      <c r="F123" t="s">
        <v>11</v>
      </c>
      <c r="G123" t="s">
        <v>38</v>
      </c>
    </row>
    <row r="124" spans="1:7">
      <c r="A124">
        <v>2019</v>
      </c>
      <c r="B124" t="s">
        <v>8</v>
      </c>
      <c r="C124" t="s">
        <v>21</v>
      </c>
      <c r="D124" t="s">
        <v>14</v>
      </c>
      <c r="E124">
        <v>3732</v>
      </c>
      <c r="F124" t="s">
        <v>11</v>
      </c>
      <c r="G124" t="s">
        <v>38</v>
      </c>
    </row>
    <row r="125" spans="1:7">
      <c r="A125">
        <v>2019</v>
      </c>
      <c r="B125" t="s">
        <v>8</v>
      </c>
      <c r="C125" t="s">
        <v>22</v>
      </c>
      <c r="D125" t="s">
        <v>14</v>
      </c>
      <c r="E125">
        <v>7114</v>
      </c>
      <c r="F125" t="s">
        <v>11</v>
      </c>
      <c r="G125" t="s">
        <v>38</v>
      </c>
    </row>
    <row r="126" spans="1:7">
      <c r="A126">
        <v>2019</v>
      </c>
      <c r="B126" t="s">
        <v>8</v>
      </c>
      <c r="C126" t="s">
        <v>23</v>
      </c>
      <c r="D126" t="s">
        <v>14</v>
      </c>
      <c r="E126">
        <v>1500</v>
      </c>
      <c r="F126" t="s">
        <v>11</v>
      </c>
      <c r="G126" t="s">
        <v>38</v>
      </c>
    </row>
    <row r="127" spans="1:7">
      <c r="A127">
        <v>2019</v>
      </c>
      <c r="B127" t="s">
        <v>8</v>
      </c>
      <c r="C127" t="s">
        <v>24</v>
      </c>
      <c r="D127" t="s">
        <v>14</v>
      </c>
      <c r="E127">
        <v>1588</v>
      </c>
      <c r="F127" t="s">
        <v>11</v>
      </c>
      <c r="G127" t="s">
        <v>38</v>
      </c>
    </row>
    <row r="128" spans="1:7">
      <c r="A128">
        <v>2019</v>
      </c>
      <c r="B128" t="s">
        <v>8</v>
      </c>
      <c r="C128" t="s">
        <v>25</v>
      </c>
      <c r="D128" t="s">
        <v>14</v>
      </c>
      <c r="E128">
        <v>21</v>
      </c>
      <c r="F128" t="s">
        <v>11</v>
      </c>
      <c r="G128" t="s">
        <v>38</v>
      </c>
    </row>
    <row r="129" spans="1:7">
      <c r="A129">
        <v>2019</v>
      </c>
      <c r="B129" t="s">
        <v>8</v>
      </c>
      <c r="C129" t="s">
        <v>34</v>
      </c>
      <c r="D129" t="s">
        <v>14</v>
      </c>
      <c r="E129" s="45">
        <v>97901</v>
      </c>
      <c r="F129" t="s">
        <v>11</v>
      </c>
      <c r="G129" t="s">
        <v>38</v>
      </c>
    </row>
    <row r="130" spans="1:7">
      <c r="A130">
        <v>2020</v>
      </c>
      <c r="B130" t="s">
        <v>8</v>
      </c>
      <c r="C130" t="s">
        <v>9</v>
      </c>
      <c r="D130" t="s">
        <v>14</v>
      </c>
      <c r="E130">
        <v>283</v>
      </c>
      <c r="F130" t="s">
        <v>11</v>
      </c>
      <c r="G130" t="s">
        <v>39</v>
      </c>
    </row>
    <row r="131" spans="1:7">
      <c r="A131">
        <v>2020</v>
      </c>
      <c r="B131" t="s">
        <v>8</v>
      </c>
      <c r="C131" t="s">
        <v>21</v>
      </c>
      <c r="D131" t="s">
        <v>14</v>
      </c>
      <c r="E131">
        <v>3990</v>
      </c>
      <c r="F131" t="s">
        <v>11</v>
      </c>
      <c r="G131" t="s">
        <v>39</v>
      </c>
    </row>
    <row r="132" spans="1:7">
      <c r="A132">
        <v>2020</v>
      </c>
      <c r="B132" t="s">
        <v>8</v>
      </c>
      <c r="C132" t="s">
        <v>22</v>
      </c>
      <c r="D132" t="s">
        <v>14</v>
      </c>
      <c r="E132">
        <v>7094</v>
      </c>
      <c r="F132" t="s">
        <v>11</v>
      </c>
      <c r="G132" t="s">
        <v>39</v>
      </c>
    </row>
    <row r="133" spans="1:7">
      <c r="A133">
        <v>2020</v>
      </c>
      <c r="B133" t="s">
        <v>8</v>
      </c>
      <c r="C133" t="s">
        <v>23</v>
      </c>
      <c r="D133" t="s">
        <v>14</v>
      </c>
      <c r="E133">
        <v>1428</v>
      </c>
      <c r="F133" t="s">
        <v>11</v>
      </c>
      <c r="G133" t="s">
        <v>39</v>
      </c>
    </row>
    <row r="134" spans="1:7">
      <c r="A134">
        <v>2020</v>
      </c>
      <c r="B134" t="s">
        <v>8</v>
      </c>
      <c r="C134" t="s">
        <v>24</v>
      </c>
      <c r="D134" t="s">
        <v>14</v>
      </c>
      <c r="E134">
        <v>1379</v>
      </c>
      <c r="F134" t="s">
        <v>11</v>
      </c>
      <c r="G134" t="s">
        <v>39</v>
      </c>
    </row>
    <row r="135" spans="1:7">
      <c r="A135">
        <v>2020</v>
      </c>
      <c r="B135" t="s">
        <v>8</v>
      </c>
      <c r="C135" t="s">
        <v>25</v>
      </c>
      <c r="D135" t="s">
        <v>14</v>
      </c>
      <c r="F135" t="s">
        <v>11</v>
      </c>
      <c r="G135" t="s">
        <v>39</v>
      </c>
    </row>
    <row r="136" spans="1:7">
      <c r="A136">
        <v>2020</v>
      </c>
      <c r="B136" t="s">
        <v>8</v>
      </c>
      <c r="C136" t="s">
        <v>27</v>
      </c>
      <c r="D136" t="s">
        <v>14</v>
      </c>
      <c r="E136">
        <v>97299</v>
      </c>
      <c r="F136" t="s">
        <v>11</v>
      </c>
      <c r="G136" t="s">
        <v>39</v>
      </c>
    </row>
    <row r="137" spans="1:7">
      <c r="A137">
        <v>2021</v>
      </c>
      <c r="B137" t="s">
        <v>8</v>
      </c>
      <c r="C137" t="s">
        <v>9</v>
      </c>
      <c r="D137" t="s">
        <v>14</v>
      </c>
      <c r="E137">
        <v>354</v>
      </c>
      <c r="F137" t="s">
        <v>11</v>
      </c>
      <c r="G137" t="s">
        <v>40</v>
      </c>
    </row>
    <row r="138" spans="1:7">
      <c r="A138">
        <v>2021</v>
      </c>
      <c r="B138" t="s">
        <v>8</v>
      </c>
      <c r="C138" t="s">
        <v>21</v>
      </c>
      <c r="D138" t="s">
        <v>14</v>
      </c>
      <c r="E138">
        <v>4458</v>
      </c>
      <c r="F138" t="s">
        <v>11</v>
      </c>
      <c r="G138" t="s">
        <v>40</v>
      </c>
    </row>
    <row r="139" spans="1:7">
      <c r="A139">
        <v>2021</v>
      </c>
      <c r="B139" t="s">
        <v>8</v>
      </c>
      <c r="C139" t="s">
        <v>22</v>
      </c>
      <c r="D139" t="s">
        <v>14</v>
      </c>
      <c r="E139">
        <v>8345</v>
      </c>
      <c r="F139" t="s">
        <v>11</v>
      </c>
      <c r="G139" t="s">
        <v>40</v>
      </c>
    </row>
    <row r="140" spans="1:7">
      <c r="A140">
        <v>2021</v>
      </c>
      <c r="B140" t="s">
        <v>8</v>
      </c>
      <c r="C140" t="s">
        <v>23</v>
      </c>
      <c r="D140" t="s">
        <v>14</v>
      </c>
      <c r="E140">
        <v>2095</v>
      </c>
      <c r="F140" t="s">
        <v>11</v>
      </c>
      <c r="G140" t="s">
        <v>40</v>
      </c>
    </row>
    <row r="141" spans="1:7">
      <c r="A141">
        <v>2021</v>
      </c>
      <c r="B141" t="s">
        <v>8</v>
      </c>
      <c r="C141" t="s">
        <v>24</v>
      </c>
      <c r="D141" t="s">
        <v>14</v>
      </c>
      <c r="E141">
        <v>1419</v>
      </c>
      <c r="F141" t="s">
        <v>11</v>
      </c>
      <c r="G141" t="s">
        <v>40</v>
      </c>
    </row>
    <row r="142" spans="1:7">
      <c r="A142">
        <v>2021</v>
      </c>
      <c r="B142" t="s">
        <v>8</v>
      </c>
      <c r="C142" t="s">
        <v>25</v>
      </c>
      <c r="D142" t="s">
        <v>14</v>
      </c>
      <c r="F142" t="s">
        <v>11</v>
      </c>
      <c r="G142" t="s">
        <v>40</v>
      </c>
    </row>
    <row r="143" spans="1:7">
      <c r="A143">
        <v>2021</v>
      </c>
      <c r="B143" t="s">
        <v>8</v>
      </c>
      <c r="C143" t="s">
        <v>34</v>
      </c>
      <c r="D143" t="s">
        <v>14</v>
      </c>
      <c r="E143">
        <v>96088</v>
      </c>
      <c r="F143" t="s">
        <v>11</v>
      </c>
      <c r="G143" t="s">
        <v>40</v>
      </c>
    </row>
    <row r="144" spans="1:7">
      <c r="A144">
        <v>2022</v>
      </c>
      <c r="B144" t="s">
        <v>8</v>
      </c>
      <c r="C144" t="s">
        <v>9</v>
      </c>
      <c r="D144" t="s">
        <v>14</v>
      </c>
      <c r="E144" s="45">
        <v>424</v>
      </c>
      <c r="F144" t="s">
        <v>11</v>
      </c>
      <c r="G144" t="s">
        <v>41</v>
      </c>
    </row>
    <row r="145" spans="1:8">
      <c r="A145">
        <v>2022</v>
      </c>
      <c r="B145" t="s">
        <v>8</v>
      </c>
      <c r="C145" t="s">
        <v>21</v>
      </c>
      <c r="D145" t="s">
        <v>14</v>
      </c>
      <c r="E145" s="45">
        <v>4788</v>
      </c>
      <c r="F145" t="s">
        <v>11</v>
      </c>
      <c r="G145" t="s">
        <v>41</v>
      </c>
    </row>
    <row r="146" spans="1:8">
      <c r="A146">
        <v>2022</v>
      </c>
      <c r="B146" t="s">
        <v>8</v>
      </c>
      <c r="C146" t="s">
        <v>22</v>
      </c>
      <c r="D146" t="s">
        <v>14</v>
      </c>
      <c r="E146" s="45">
        <v>10334</v>
      </c>
      <c r="F146" t="s">
        <v>11</v>
      </c>
      <c r="G146" t="s">
        <v>41</v>
      </c>
    </row>
    <row r="147" spans="1:8">
      <c r="A147">
        <v>2022</v>
      </c>
      <c r="B147" t="s">
        <v>8</v>
      </c>
      <c r="C147" t="s">
        <v>23</v>
      </c>
      <c r="D147" t="s">
        <v>14</v>
      </c>
      <c r="E147" s="45">
        <v>2571</v>
      </c>
      <c r="F147" t="s">
        <v>11</v>
      </c>
      <c r="G147" t="s">
        <v>41</v>
      </c>
    </row>
    <row r="148" spans="1:8">
      <c r="A148">
        <v>2022</v>
      </c>
      <c r="B148" t="s">
        <v>8</v>
      </c>
      <c r="C148" t="s">
        <v>24</v>
      </c>
      <c r="D148" t="s">
        <v>14</v>
      </c>
      <c r="E148" s="45">
        <v>2477</v>
      </c>
      <c r="F148" t="s">
        <v>11</v>
      </c>
      <c r="G148" t="s">
        <v>41</v>
      </c>
    </row>
    <row r="149" spans="1:8">
      <c r="A149">
        <v>2022</v>
      </c>
      <c r="B149" t="s">
        <v>8</v>
      </c>
      <c r="C149" t="s">
        <v>25</v>
      </c>
      <c r="D149" t="s">
        <v>14</v>
      </c>
      <c r="E149" s="45"/>
      <c r="F149" t="s">
        <v>11</v>
      </c>
      <c r="G149" t="s">
        <v>41</v>
      </c>
    </row>
    <row r="150" spans="1:8">
      <c r="A150">
        <v>2022</v>
      </c>
      <c r="B150" t="s">
        <v>8</v>
      </c>
      <c r="C150" t="s">
        <v>34</v>
      </c>
      <c r="D150" t="s">
        <v>14</v>
      </c>
      <c r="E150" s="45">
        <v>92298</v>
      </c>
      <c r="F150" t="s">
        <v>11</v>
      </c>
      <c r="G150" t="s">
        <v>41</v>
      </c>
    </row>
    <row r="151" spans="1:8">
      <c r="A151" s="10">
        <v>2018</v>
      </c>
      <c r="B151" t="s">
        <v>8</v>
      </c>
      <c r="C151" t="s">
        <v>9</v>
      </c>
      <c r="D151" t="s">
        <v>15</v>
      </c>
      <c r="E151" s="66">
        <v>2.4057284640131324E-3</v>
      </c>
      <c r="F151" t="s">
        <v>11</v>
      </c>
      <c r="G151" s="12" t="s">
        <v>36</v>
      </c>
      <c r="H151" s="44"/>
    </row>
    <row r="152" spans="1:8">
      <c r="A152" s="10">
        <v>2018</v>
      </c>
      <c r="B152" t="s">
        <v>8</v>
      </c>
      <c r="C152" t="s">
        <v>21</v>
      </c>
      <c r="D152" t="s">
        <v>15</v>
      </c>
      <c r="E152" s="66">
        <v>3.887845882430635E-2</v>
      </c>
      <c r="F152" t="s">
        <v>11</v>
      </c>
      <c r="G152" s="12" t="s">
        <v>36</v>
      </c>
      <c r="H152" s="44"/>
    </row>
    <row r="153" spans="1:8">
      <c r="A153" s="10">
        <v>2018</v>
      </c>
      <c r="B153" t="s">
        <v>8</v>
      </c>
      <c r="C153" t="s">
        <v>22</v>
      </c>
      <c r="D153" t="s">
        <v>15</v>
      </c>
      <c r="E153" s="66">
        <v>6.6860382841023802E-2</v>
      </c>
      <c r="F153" t="s">
        <v>11</v>
      </c>
      <c r="G153" s="12" t="s">
        <v>36</v>
      </c>
      <c r="H153" s="44"/>
    </row>
    <row r="154" spans="1:8">
      <c r="A154" s="10">
        <v>2018</v>
      </c>
      <c r="B154" t="s">
        <v>8</v>
      </c>
      <c r="C154" t="s">
        <v>23</v>
      </c>
      <c r="D154" t="s">
        <v>15</v>
      </c>
      <c r="E154" s="66">
        <v>1.1641838919969434E-2</v>
      </c>
      <c r="F154" t="s">
        <v>11</v>
      </c>
      <c r="G154" s="12" t="s">
        <v>36</v>
      </c>
      <c r="H154" s="44"/>
    </row>
    <row r="155" spans="1:8">
      <c r="A155" s="10">
        <v>2018</v>
      </c>
      <c r="B155" t="s">
        <v>8</v>
      </c>
      <c r="C155" t="s">
        <v>24</v>
      </c>
      <c r="D155" t="s">
        <v>15</v>
      </c>
      <c r="E155" s="66">
        <v>1.4104172759606404E-2</v>
      </c>
      <c r="F155" t="s">
        <v>11</v>
      </c>
      <c r="G155" s="12" t="s">
        <v>36</v>
      </c>
      <c r="H155" s="44"/>
    </row>
    <row r="156" spans="1:8">
      <c r="A156" s="10">
        <v>2018</v>
      </c>
      <c r="B156" t="s">
        <v>8</v>
      </c>
      <c r="C156" t="s">
        <v>25</v>
      </c>
      <c r="D156" t="s">
        <v>15</v>
      </c>
      <c r="E156" s="66"/>
      <c r="F156" t="s">
        <v>11</v>
      </c>
      <c r="G156" s="12" t="s">
        <v>36</v>
      </c>
      <c r="H156" s="44"/>
    </row>
    <row r="157" spans="1:8">
      <c r="A157" s="10">
        <v>2018</v>
      </c>
      <c r="B157" t="s">
        <v>8</v>
      </c>
      <c r="C157" t="s">
        <v>34</v>
      </c>
      <c r="D157" t="s">
        <v>15</v>
      </c>
      <c r="E157" s="66">
        <v>0.92896025359208279</v>
      </c>
      <c r="F157" t="s">
        <v>11</v>
      </c>
      <c r="G157" s="12" t="s">
        <v>36</v>
      </c>
      <c r="H157" s="44"/>
    </row>
    <row r="158" spans="1:8">
      <c r="A158">
        <v>2019</v>
      </c>
      <c r="B158" t="s">
        <v>8</v>
      </c>
      <c r="C158" t="s">
        <v>9</v>
      </c>
      <c r="D158" t="s">
        <v>15</v>
      </c>
      <c r="E158" s="66">
        <v>3.1714079532074897E-3</v>
      </c>
      <c r="F158" t="s">
        <v>11</v>
      </c>
      <c r="G158" t="s">
        <v>38</v>
      </c>
      <c r="H158" s="44"/>
    </row>
    <row r="159" spans="1:8">
      <c r="A159">
        <v>2019</v>
      </c>
      <c r="B159" t="s">
        <v>8</v>
      </c>
      <c r="C159" t="s">
        <v>21</v>
      </c>
      <c r="D159" t="s">
        <v>15</v>
      </c>
      <c r="E159" s="66">
        <v>3.543621102206692E-2</v>
      </c>
      <c r="F159" t="s">
        <v>11</v>
      </c>
      <c r="G159" t="s">
        <v>38</v>
      </c>
      <c r="H159" s="44"/>
    </row>
    <row r="160" spans="1:8">
      <c r="A160">
        <v>2019</v>
      </c>
      <c r="B160" t="s">
        <v>8</v>
      </c>
      <c r="C160" t="s">
        <v>22</v>
      </c>
      <c r="D160" t="s">
        <v>15</v>
      </c>
      <c r="E160" s="66">
        <v>6.7549090356640973E-2</v>
      </c>
      <c r="F160" t="s">
        <v>11</v>
      </c>
      <c r="G160" t="s">
        <v>38</v>
      </c>
      <c r="H160" s="44"/>
    </row>
    <row r="161" spans="1:8">
      <c r="A161">
        <v>2019</v>
      </c>
      <c r="B161" t="s">
        <v>8</v>
      </c>
      <c r="C161" t="s">
        <v>23</v>
      </c>
      <c r="D161" t="s">
        <v>15</v>
      </c>
      <c r="E161" s="66">
        <v>1.4242850089255193E-2</v>
      </c>
      <c r="F161" t="s">
        <v>11</v>
      </c>
      <c r="G161" t="s">
        <v>38</v>
      </c>
      <c r="H161" s="44"/>
    </row>
    <row r="162" spans="1:8">
      <c r="A162">
        <v>2019</v>
      </c>
      <c r="B162" t="s">
        <v>8</v>
      </c>
      <c r="C162" t="s">
        <v>24</v>
      </c>
      <c r="D162" t="s">
        <v>15</v>
      </c>
      <c r="E162" s="66">
        <v>1.5078430627824832E-2</v>
      </c>
      <c r="F162" t="s">
        <v>11</v>
      </c>
      <c r="G162" t="s">
        <v>38</v>
      </c>
      <c r="H162" s="44"/>
    </row>
    <row r="163" spans="1:8">
      <c r="A163">
        <v>2019</v>
      </c>
      <c r="B163" t="s">
        <v>8</v>
      </c>
      <c r="C163" t="s">
        <v>25</v>
      </c>
      <c r="D163" t="s">
        <v>15</v>
      </c>
      <c r="E163" s="66">
        <v>1.9939990124957273E-4</v>
      </c>
      <c r="F163" t="s">
        <v>11</v>
      </c>
      <c r="G163" t="s">
        <v>38</v>
      </c>
      <c r="H163" s="44"/>
    </row>
    <row r="164" spans="1:8">
      <c r="A164">
        <v>2019</v>
      </c>
      <c r="B164" t="s">
        <v>8</v>
      </c>
      <c r="C164" t="s">
        <v>34</v>
      </c>
      <c r="D164" t="s">
        <v>15</v>
      </c>
      <c r="E164" s="66">
        <v>0.9295928443921152</v>
      </c>
      <c r="F164" t="s">
        <v>11</v>
      </c>
      <c r="G164" t="s">
        <v>38</v>
      </c>
      <c r="H164" s="44"/>
    </row>
    <row r="165" spans="1:8">
      <c r="A165" s="41">
        <v>2020</v>
      </c>
      <c r="B165" s="41" t="s">
        <v>8</v>
      </c>
      <c r="C165" s="41" t="s">
        <v>9</v>
      </c>
      <c r="D165" t="s">
        <v>15</v>
      </c>
      <c r="E165" s="66">
        <v>2.703244849029029E-3</v>
      </c>
      <c r="F165" t="s">
        <v>11</v>
      </c>
      <c r="G165" t="s">
        <v>39</v>
      </c>
      <c r="H165" s="44"/>
    </row>
    <row r="166" spans="1:8">
      <c r="A166" s="41">
        <v>2020</v>
      </c>
      <c r="B166" s="41" t="s">
        <v>8</v>
      </c>
      <c r="C166" s="41" t="s">
        <v>21</v>
      </c>
      <c r="D166" t="s">
        <v>15</v>
      </c>
      <c r="E166" s="66">
        <v>3.8112886740727298E-2</v>
      </c>
      <c r="F166" t="s">
        <v>11</v>
      </c>
      <c r="G166" t="s">
        <v>39</v>
      </c>
      <c r="H166" s="44"/>
    </row>
    <row r="167" spans="1:8">
      <c r="A167" s="41">
        <v>2020</v>
      </c>
      <c r="B167" s="41" t="s">
        <v>8</v>
      </c>
      <c r="C167" s="41" t="s">
        <v>22</v>
      </c>
      <c r="D167" t="s">
        <v>15</v>
      </c>
      <c r="E167" s="66">
        <v>6.7762611162586334E-2</v>
      </c>
      <c r="F167" t="s">
        <v>11</v>
      </c>
      <c r="G167" t="s">
        <v>39</v>
      </c>
      <c r="H167" s="44"/>
    </row>
    <row r="168" spans="1:8">
      <c r="A168" s="41">
        <v>2020</v>
      </c>
      <c r="B168" s="41" t="s">
        <v>8</v>
      </c>
      <c r="C168" s="41" t="s">
        <v>23</v>
      </c>
      <c r="D168" t="s">
        <v>15</v>
      </c>
      <c r="E168" s="66">
        <v>1.3640401570365559E-2</v>
      </c>
      <c r="F168" t="s">
        <v>11</v>
      </c>
      <c r="G168" t="s">
        <v>39</v>
      </c>
      <c r="H168" s="44"/>
    </row>
    <row r="169" spans="1:8">
      <c r="A169" s="41">
        <v>2020</v>
      </c>
      <c r="B169" s="41" t="s">
        <v>8</v>
      </c>
      <c r="C169" s="41" t="s">
        <v>24</v>
      </c>
      <c r="D169" t="s">
        <v>15</v>
      </c>
      <c r="E169" s="66">
        <v>1.3172348575303996E-2</v>
      </c>
      <c r="F169" t="s">
        <v>11</v>
      </c>
      <c r="G169" t="s">
        <v>39</v>
      </c>
      <c r="H169" s="44"/>
    </row>
    <row r="170" spans="1:8">
      <c r="A170" s="41">
        <v>2020</v>
      </c>
      <c r="B170" s="41" t="s">
        <v>8</v>
      </c>
      <c r="C170" s="41" t="s">
        <v>25</v>
      </c>
      <c r="D170" t="s">
        <v>15</v>
      </c>
      <c r="E170" s="66"/>
      <c r="F170" t="s">
        <v>11</v>
      </c>
      <c r="G170" t="s">
        <v>39</v>
      </c>
      <c r="H170" s="44"/>
    </row>
    <row r="171" spans="1:8">
      <c r="A171" s="41">
        <v>2020</v>
      </c>
      <c r="B171" s="41" t="s">
        <v>8</v>
      </c>
      <c r="C171" s="41" t="s">
        <v>34</v>
      </c>
      <c r="D171" t="s">
        <v>15</v>
      </c>
      <c r="E171" s="66">
        <v>0.92940996666316422</v>
      </c>
      <c r="F171" t="s">
        <v>11</v>
      </c>
      <c r="G171" t="s">
        <v>39</v>
      </c>
      <c r="H171" s="44"/>
    </row>
    <row r="172" spans="1:8">
      <c r="A172">
        <v>2021</v>
      </c>
      <c r="B172" t="s">
        <v>8</v>
      </c>
      <c r="C172" t="s">
        <v>9</v>
      </c>
      <c r="D172" t="s">
        <v>15</v>
      </c>
      <c r="E172" s="66">
        <v>3.3861340679522496E-3</v>
      </c>
      <c r="F172" t="s">
        <v>11</v>
      </c>
      <c r="G172" t="s">
        <v>40</v>
      </c>
      <c r="H172" s="44"/>
    </row>
    <row r="173" spans="1:8">
      <c r="A173">
        <v>2021</v>
      </c>
      <c r="B173" t="s">
        <v>8</v>
      </c>
      <c r="C173" t="s">
        <v>21</v>
      </c>
      <c r="D173" t="s">
        <v>15</v>
      </c>
      <c r="E173" s="66">
        <v>4.2642332415059686E-2</v>
      </c>
      <c r="F173" t="s">
        <v>11</v>
      </c>
      <c r="G173" t="s">
        <v>40</v>
      </c>
      <c r="H173" s="44"/>
    </row>
    <row r="174" spans="1:8">
      <c r="A174">
        <v>2021</v>
      </c>
      <c r="B174" t="s">
        <v>8</v>
      </c>
      <c r="C174" t="s">
        <v>22</v>
      </c>
      <c r="D174" t="s">
        <v>15</v>
      </c>
      <c r="E174" s="66">
        <v>7.9822849709213342E-2</v>
      </c>
      <c r="F174" t="s">
        <v>11</v>
      </c>
      <c r="G174" t="s">
        <v>40</v>
      </c>
      <c r="H174" s="44"/>
    </row>
    <row r="175" spans="1:8">
      <c r="A175">
        <v>2021</v>
      </c>
      <c r="B175" t="s">
        <v>8</v>
      </c>
      <c r="C175" t="s">
        <v>23</v>
      </c>
      <c r="D175" t="s">
        <v>15</v>
      </c>
      <c r="E175" s="66">
        <v>2.0039409243954698E-2</v>
      </c>
      <c r="F175" t="s">
        <v>11</v>
      </c>
      <c r="G175" t="s">
        <v>40</v>
      </c>
      <c r="H175" s="44"/>
    </row>
    <row r="176" spans="1:8">
      <c r="A176">
        <v>2021</v>
      </c>
      <c r="B176" t="s">
        <v>8</v>
      </c>
      <c r="C176" t="s">
        <v>24</v>
      </c>
      <c r="D176" t="s">
        <v>15</v>
      </c>
      <c r="E176" s="66">
        <v>1.3573232323232324E-2</v>
      </c>
      <c r="F176" t="s">
        <v>11</v>
      </c>
      <c r="G176" t="s">
        <v>40</v>
      </c>
      <c r="H176" s="44"/>
    </row>
    <row r="177" spans="1:8">
      <c r="A177">
        <v>2021</v>
      </c>
      <c r="B177" t="s">
        <v>8</v>
      </c>
      <c r="C177" t="s">
        <v>25</v>
      </c>
      <c r="D177" t="s">
        <v>15</v>
      </c>
      <c r="E177" s="66"/>
      <c r="F177" t="s">
        <v>11</v>
      </c>
      <c r="G177" t="s">
        <v>40</v>
      </c>
      <c r="H177" s="44"/>
    </row>
    <row r="178" spans="1:8">
      <c r="A178">
        <v>2021</v>
      </c>
      <c r="B178" t="s">
        <v>8</v>
      </c>
      <c r="C178" t="s">
        <v>34</v>
      </c>
      <c r="D178" t="s">
        <v>15</v>
      </c>
      <c r="E178" s="66">
        <v>0.91911539638812367</v>
      </c>
      <c r="F178" t="s">
        <v>11</v>
      </c>
      <c r="G178" t="s">
        <v>40</v>
      </c>
      <c r="H178" s="44"/>
    </row>
    <row r="179" spans="1:8">
      <c r="A179">
        <v>2022</v>
      </c>
      <c r="B179" t="s">
        <v>8</v>
      </c>
      <c r="C179" t="s">
        <v>9</v>
      </c>
      <c r="D179" t="s">
        <v>15</v>
      </c>
      <c r="E179" s="66">
        <v>4.1288915289557993E-3</v>
      </c>
      <c r="F179" t="s">
        <v>11</v>
      </c>
      <c r="G179" t="s">
        <v>41</v>
      </c>
      <c r="H179" s="44"/>
    </row>
    <row r="180" spans="1:8">
      <c r="A180">
        <v>2022</v>
      </c>
      <c r="B180" t="s">
        <v>8</v>
      </c>
      <c r="C180" t="s">
        <v>21</v>
      </c>
      <c r="D180" t="s">
        <v>15</v>
      </c>
      <c r="E180" s="66">
        <v>4.6625312831698983E-2</v>
      </c>
      <c r="F180" t="s">
        <v>11</v>
      </c>
      <c r="G180" t="s">
        <v>41</v>
      </c>
      <c r="H180" s="44"/>
    </row>
    <row r="181" spans="1:8">
      <c r="A181">
        <v>2022</v>
      </c>
      <c r="B181" t="s">
        <v>8</v>
      </c>
      <c r="C181" t="s">
        <v>22</v>
      </c>
      <c r="D181" t="s">
        <v>15</v>
      </c>
      <c r="E181" s="66">
        <v>0.10063199306657837</v>
      </c>
      <c r="F181" t="s">
        <v>11</v>
      </c>
      <c r="G181" t="s">
        <v>41</v>
      </c>
      <c r="H181" s="44"/>
    </row>
    <row r="182" spans="1:8">
      <c r="A182">
        <v>2022</v>
      </c>
      <c r="B182" t="s">
        <v>8</v>
      </c>
      <c r="C182" t="s">
        <v>23</v>
      </c>
      <c r="D182" t="s">
        <v>15</v>
      </c>
      <c r="E182" s="66">
        <v>2.5036273870154151E-2</v>
      </c>
      <c r="F182" t="s">
        <v>11</v>
      </c>
      <c r="G182" t="s">
        <v>41</v>
      </c>
      <c r="H182" s="44"/>
    </row>
    <row r="183" spans="1:8">
      <c r="A183">
        <v>2022</v>
      </c>
      <c r="B183" t="s">
        <v>8</v>
      </c>
      <c r="C183" t="s">
        <v>24</v>
      </c>
      <c r="D183" t="s">
        <v>15</v>
      </c>
      <c r="E183" s="66">
        <v>2.4120906408546028E-2</v>
      </c>
      <c r="F183" t="s">
        <v>11</v>
      </c>
      <c r="G183" t="s">
        <v>41</v>
      </c>
      <c r="H183" s="44"/>
    </row>
    <row r="184" spans="1:8">
      <c r="A184">
        <v>2022</v>
      </c>
      <c r="B184" t="s">
        <v>8</v>
      </c>
      <c r="C184" t="s">
        <v>25</v>
      </c>
      <c r="D184" t="s">
        <v>15</v>
      </c>
      <c r="E184" s="66"/>
      <c r="F184" t="s">
        <v>11</v>
      </c>
      <c r="G184" t="s">
        <v>41</v>
      </c>
      <c r="H184" s="44"/>
    </row>
    <row r="185" spans="1:8">
      <c r="A185">
        <v>2022</v>
      </c>
      <c r="B185" t="s">
        <v>8</v>
      </c>
      <c r="C185" t="s">
        <v>34</v>
      </c>
      <c r="D185" t="s">
        <v>15</v>
      </c>
      <c r="E185" s="66">
        <v>0.89879346778198677</v>
      </c>
      <c r="F185" t="s">
        <v>11</v>
      </c>
      <c r="G185" t="s">
        <v>41</v>
      </c>
      <c r="H185" s="44"/>
    </row>
    <row r="186" spans="1:8">
      <c r="A186" s="10">
        <v>2017</v>
      </c>
      <c r="B186" t="s">
        <v>8</v>
      </c>
      <c r="C186" t="s">
        <v>9</v>
      </c>
      <c r="D186" t="s">
        <v>15</v>
      </c>
      <c r="E186" s="66">
        <v>3.3534036577461744E-3</v>
      </c>
      <c r="F186" t="s">
        <v>11</v>
      </c>
      <c r="G186" s="12" t="s">
        <v>33</v>
      </c>
      <c r="H186" s="44"/>
    </row>
    <row r="187" spans="1:8">
      <c r="A187" s="10">
        <v>2017</v>
      </c>
      <c r="B187" t="s">
        <v>8</v>
      </c>
      <c r="C187" t="s">
        <v>21</v>
      </c>
      <c r="D187" t="s">
        <v>15</v>
      </c>
      <c r="E187" s="66">
        <v>3.851247898251909E-2</v>
      </c>
      <c r="F187" t="s">
        <v>11</v>
      </c>
      <c r="G187" s="12" t="s">
        <v>33</v>
      </c>
      <c r="H187" s="44"/>
    </row>
    <row r="188" spans="1:8">
      <c r="A188" s="10">
        <v>2017</v>
      </c>
      <c r="B188" t="s">
        <v>8</v>
      </c>
      <c r="C188" t="s">
        <v>22</v>
      </c>
      <c r="D188" t="s">
        <v>15</v>
      </c>
      <c r="E188" s="66">
        <v>6.2174170337876554E-2</v>
      </c>
      <c r="F188" t="s">
        <v>11</v>
      </c>
      <c r="G188" s="12" t="s">
        <v>33</v>
      </c>
      <c r="H188" s="44"/>
    </row>
    <row r="189" spans="1:8">
      <c r="A189" s="10">
        <v>2017</v>
      </c>
      <c r="B189" t="s">
        <v>8</v>
      </c>
      <c r="C189" t="s">
        <v>23</v>
      </c>
      <c r="D189" t="s">
        <v>15</v>
      </c>
      <c r="E189" s="66">
        <v>9.4496472820522447E-3</v>
      </c>
      <c r="F189" t="s">
        <v>11</v>
      </c>
      <c r="G189" s="12" t="s">
        <v>33</v>
      </c>
      <c r="H189" s="44"/>
    </row>
    <row r="190" spans="1:8">
      <c r="A190" s="10">
        <v>2017</v>
      </c>
      <c r="B190" t="s">
        <v>8</v>
      </c>
      <c r="C190" t="s">
        <v>24</v>
      </c>
      <c r="D190" t="s">
        <v>15</v>
      </c>
      <c r="E190" s="66">
        <v>1.0858640415559041E-2</v>
      </c>
      <c r="F190" t="s">
        <v>11</v>
      </c>
      <c r="G190" s="12" t="s">
        <v>33</v>
      </c>
      <c r="H190" s="44"/>
    </row>
    <row r="191" spans="1:8">
      <c r="A191" s="10">
        <v>2017</v>
      </c>
      <c r="B191" t="s">
        <v>8</v>
      </c>
      <c r="C191" t="s">
        <v>25</v>
      </c>
      <c r="D191" t="s">
        <v>15</v>
      </c>
      <c r="E191" s="66">
        <v>1.7847246357752749E-4</v>
      </c>
      <c r="F191" t="s">
        <v>11</v>
      </c>
      <c r="G191" s="12" t="s">
        <v>33</v>
      </c>
      <c r="H191" s="44"/>
    </row>
    <row r="192" spans="1:8">
      <c r="A192" s="10">
        <v>2017</v>
      </c>
      <c r="B192" t="s">
        <v>8</v>
      </c>
      <c r="C192" t="s">
        <v>34</v>
      </c>
      <c r="D192" t="s">
        <v>15</v>
      </c>
      <c r="E192" s="66">
        <v>0.93457575216750111</v>
      </c>
      <c r="F192" t="s">
        <v>11</v>
      </c>
      <c r="G192" s="12" t="s">
        <v>33</v>
      </c>
      <c r="H192" s="44"/>
    </row>
    <row r="193" spans="1:8">
      <c r="A193">
        <v>2023</v>
      </c>
      <c r="B193" t="s">
        <v>8</v>
      </c>
      <c r="C193" t="s">
        <v>9</v>
      </c>
      <c r="D193" t="s">
        <v>15</v>
      </c>
      <c r="E193" s="67"/>
      <c r="F193" t="s">
        <v>11</v>
      </c>
      <c r="G193" t="s">
        <v>35</v>
      </c>
      <c r="H193" s="44"/>
    </row>
    <row r="194" spans="1:8">
      <c r="A194">
        <v>2023</v>
      </c>
      <c r="B194" t="s">
        <v>8</v>
      </c>
      <c r="C194" t="s">
        <v>21</v>
      </c>
      <c r="D194" t="s">
        <v>15</v>
      </c>
      <c r="E194" s="68">
        <v>5.0623317819213538E-2</v>
      </c>
      <c r="F194" t="s">
        <v>11</v>
      </c>
      <c r="G194" t="s">
        <v>35</v>
      </c>
      <c r="H194" s="44"/>
    </row>
    <row r="195" spans="1:8">
      <c r="A195">
        <v>2023</v>
      </c>
      <c r="B195" t="s">
        <v>8</v>
      </c>
      <c r="C195" t="s">
        <v>22</v>
      </c>
      <c r="D195" t="s">
        <v>15</v>
      </c>
      <c r="E195" s="68">
        <v>0.11485954701361291</v>
      </c>
      <c r="F195" t="s">
        <v>11</v>
      </c>
      <c r="G195" t="s">
        <v>35</v>
      </c>
      <c r="H195" s="44"/>
    </row>
    <row r="196" spans="1:8">
      <c r="A196">
        <v>2023</v>
      </c>
      <c r="B196" t="s">
        <v>8</v>
      </c>
      <c r="C196" t="s">
        <v>23</v>
      </c>
      <c r="D196" t="s">
        <v>15</v>
      </c>
      <c r="E196" s="68">
        <v>2.8411244012165143E-2</v>
      </c>
      <c r="F196" t="s">
        <v>11</v>
      </c>
      <c r="G196" t="s">
        <v>35</v>
      </c>
      <c r="H196" s="44"/>
    </row>
    <row r="197" spans="1:8">
      <c r="A197">
        <v>2023</v>
      </c>
      <c r="B197" t="s">
        <v>8</v>
      </c>
      <c r="C197" t="s">
        <v>24</v>
      </c>
      <c r="D197" t="s">
        <v>15</v>
      </c>
      <c r="E197" s="68">
        <v>2.8663874772875228E-2</v>
      </c>
      <c r="F197" t="s">
        <v>11</v>
      </c>
      <c r="G197" t="s">
        <v>35</v>
      </c>
      <c r="H197" s="44"/>
    </row>
    <row r="198" spans="1:8">
      <c r="A198">
        <v>2023</v>
      </c>
      <c r="B198" t="s">
        <v>8</v>
      </c>
      <c r="C198" t="s">
        <v>25</v>
      </c>
      <c r="D198" t="s">
        <v>15</v>
      </c>
      <c r="E198" s="68">
        <v>6.1214376633597948E-4</v>
      </c>
      <c r="F198" t="s">
        <v>11</v>
      </c>
      <c r="G198" t="s">
        <v>35</v>
      </c>
      <c r="H198" s="44"/>
    </row>
    <row r="199" spans="1:8">
      <c r="A199">
        <v>2023</v>
      </c>
      <c r="B199" t="s">
        <v>8</v>
      </c>
      <c r="C199" t="s">
        <v>34</v>
      </c>
      <c r="D199" t="s">
        <v>15</v>
      </c>
      <c r="E199" s="68">
        <v>0.8854805328565738</v>
      </c>
      <c r="F199" t="s">
        <v>11</v>
      </c>
      <c r="G199" t="s">
        <v>35</v>
      </c>
      <c r="H199" s="44"/>
    </row>
    <row r="200" spans="1:8">
      <c r="A200" s="10">
        <v>2018</v>
      </c>
      <c r="B200" t="s">
        <v>8</v>
      </c>
      <c r="C200" t="s">
        <v>9</v>
      </c>
      <c r="D200" t="s">
        <v>16</v>
      </c>
      <c r="E200" s="67">
        <v>0.01</v>
      </c>
      <c r="F200" t="s">
        <v>42</v>
      </c>
      <c r="G200" s="42" t="s">
        <v>43</v>
      </c>
    </row>
    <row r="201" spans="1:8">
      <c r="A201" s="10">
        <v>2018</v>
      </c>
      <c r="B201" t="s">
        <v>8</v>
      </c>
      <c r="C201" t="s">
        <v>21</v>
      </c>
      <c r="D201" t="s">
        <v>16</v>
      </c>
      <c r="E201" s="66">
        <v>4.8000000000000001E-2</v>
      </c>
      <c r="F201" t="s">
        <v>42</v>
      </c>
      <c r="G201" s="42" t="s">
        <v>43</v>
      </c>
    </row>
    <row r="202" spans="1:8">
      <c r="A202" s="10">
        <v>2018</v>
      </c>
      <c r="B202" t="s">
        <v>8</v>
      </c>
      <c r="C202" t="s">
        <v>22</v>
      </c>
      <c r="D202" t="s">
        <v>16</v>
      </c>
      <c r="E202" s="66">
        <v>0.20598006230063237</v>
      </c>
      <c r="F202" t="s">
        <v>42</v>
      </c>
      <c r="G202" s="42" t="s">
        <v>43</v>
      </c>
    </row>
    <row r="203" spans="1:8">
      <c r="A203" s="10">
        <v>2018</v>
      </c>
      <c r="B203" t="s">
        <v>8</v>
      </c>
      <c r="C203" t="s">
        <v>23</v>
      </c>
      <c r="D203" t="s">
        <v>16</v>
      </c>
      <c r="E203" s="67">
        <v>6.5000000000000002E-2</v>
      </c>
      <c r="F203" t="s">
        <v>42</v>
      </c>
      <c r="G203" s="42" t="s">
        <v>43</v>
      </c>
    </row>
    <row r="204" spans="1:8">
      <c r="A204" s="10">
        <v>2018</v>
      </c>
      <c r="B204" t="s">
        <v>8</v>
      </c>
      <c r="C204" t="s">
        <v>24</v>
      </c>
      <c r="D204" t="s">
        <v>16</v>
      </c>
      <c r="E204" s="67">
        <v>5.5E-2</v>
      </c>
      <c r="F204" t="s">
        <v>42</v>
      </c>
      <c r="G204" s="42" t="s">
        <v>43</v>
      </c>
    </row>
    <row r="205" spans="1:8">
      <c r="A205" s="10">
        <v>2018</v>
      </c>
      <c r="B205" t="s">
        <v>8</v>
      </c>
      <c r="C205" t="s">
        <v>25</v>
      </c>
      <c r="D205" t="s">
        <v>16</v>
      </c>
      <c r="E205" s="67"/>
      <c r="F205" t="s">
        <v>42</v>
      </c>
      <c r="G205" s="42" t="s">
        <v>43</v>
      </c>
    </row>
    <row r="206" spans="1:8">
      <c r="A206" s="10">
        <v>2018</v>
      </c>
      <c r="B206" t="s">
        <v>8</v>
      </c>
      <c r="C206" t="s">
        <v>34</v>
      </c>
      <c r="D206" t="s">
        <v>16</v>
      </c>
      <c r="E206" s="67">
        <v>0.79400000000000004</v>
      </c>
      <c r="F206" t="s">
        <v>42</v>
      </c>
      <c r="G206" s="42" t="s">
        <v>43</v>
      </c>
    </row>
    <row r="207" spans="1:8">
      <c r="A207" s="41">
        <v>2019</v>
      </c>
      <c r="B207" s="41" t="s">
        <v>8</v>
      </c>
      <c r="C207" s="41" t="s">
        <v>9</v>
      </c>
      <c r="D207" s="41" t="s">
        <v>16</v>
      </c>
      <c r="E207" s="67">
        <v>8.9999999999999993E-3</v>
      </c>
      <c r="F207" t="s">
        <v>42</v>
      </c>
      <c r="G207" s="42" t="s">
        <v>43</v>
      </c>
    </row>
    <row r="208" spans="1:8">
      <c r="A208" s="41">
        <v>2019</v>
      </c>
      <c r="B208" s="41" t="s">
        <v>8</v>
      </c>
      <c r="C208" s="41" t="s">
        <v>21</v>
      </c>
      <c r="D208" s="41" t="s">
        <v>16</v>
      </c>
      <c r="E208" s="67">
        <v>0.05</v>
      </c>
      <c r="F208" t="s">
        <v>42</v>
      </c>
      <c r="G208" s="42" t="s">
        <v>43</v>
      </c>
    </row>
    <row r="209" spans="1:7">
      <c r="A209" s="41">
        <v>2019</v>
      </c>
      <c r="B209" s="41" t="s">
        <v>8</v>
      </c>
      <c r="C209" s="41" t="s">
        <v>22</v>
      </c>
      <c r="D209" s="41" t="s">
        <v>16</v>
      </c>
      <c r="E209" s="67">
        <v>0.21059778368517662</v>
      </c>
      <c r="F209" t="s">
        <v>42</v>
      </c>
      <c r="G209" s="42" t="s">
        <v>43</v>
      </c>
    </row>
    <row r="210" spans="1:7">
      <c r="A210" s="41">
        <v>2019</v>
      </c>
      <c r="B210" s="41" t="s">
        <v>8</v>
      </c>
      <c r="C210" s="41" t="s">
        <v>23</v>
      </c>
      <c r="D210" s="41" t="s">
        <v>16</v>
      </c>
      <c r="E210" s="67">
        <v>6.4000000000000001E-2</v>
      </c>
      <c r="F210" t="s">
        <v>42</v>
      </c>
      <c r="G210" s="42" t="s">
        <v>43</v>
      </c>
    </row>
    <row r="211" spans="1:7">
      <c r="A211" s="41">
        <v>2019</v>
      </c>
      <c r="B211" s="41" t="s">
        <v>8</v>
      </c>
      <c r="C211" s="41" t="s">
        <v>24</v>
      </c>
      <c r="D211" s="41" t="s">
        <v>16</v>
      </c>
      <c r="E211" s="67">
        <v>5.6000000000000001E-2</v>
      </c>
      <c r="F211" t="s">
        <v>42</v>
      </c>
      <c r="G211" s="42" t="s">
        <v>43</v>
      </c>
    </row>
    <row r="212" spans="1:7">
      <c r="A212" s="41">
        <v>2019</v>
      </c>
      <c r="B212" s="41" t="s">
        <v>8</v>
      </c>
      <c r="C212" s="41" t="s">
        <v>25</v>
      </c>
      <c r="D212" s="41" t="s">
        <v>16</v>
      </c>
      <c r="E212" s="67">
        <v>0</v>
      </c>
      <c r="F212" t="s">
        <v>42</v>
      </c>
      <c r="G212" s="42" t="s">
        <v>43</v>
      </c>
    </row>
    <row r="213" spans="1:7">
      <c r="A213" s="41">
        <v>2019</v>
      </c>
      <c r="B213" s="41" t="s">
        <v>8</v>
      </c>
      <c r="C213" t="s">
        <v>27</v>
      </c>
      <c r="D213" s="41" t="s">
        <v>16</v>
      </c>
      <c r="E213" s="67">
        <v>0.78900000000000003</v>
      </c>
      <c r="F213" t="s">
        <v>42</v>
      </c>
      <c r="G213" s="42" t="s">
        <v>43</v>
      </c>
    </row>
    <row r="214" spans="1:7">
      <c r="A214" s="41">
        <v>2020</v>
      </c>
      <c r="B214" s="41" t="s">
        <v>8</v>
      </c>
      <c r="C214" s="41" t="s">
        <v>9</v>
      </c>
      <c r="D214" s="41" t="s">
        <v>16</v>
      </c>
      <c r="E214" s="69">
        <v>8.9999999999999993E-3</v>
      </c>
      <c r="F214" t="s">
        <v>42</v>
      </c>
      <c r="G214" s="42" t="s">
        <v>43</v>
      </c>
    </row>
    <row r="215" spans="1:7">
      <c r="A215" s="41">
        <v>2020</v>
      </c>
      <c r="B215" s="41" t="s">
        <v>8</v>
      </c>
      <c r="C215" s="41" t="s">
        <v>21</v>
      </c>
      <c r="D215" s="41" t="s">
        <v>16</v>
      </c>
      <c r="E215" s="69">
        <v>4.9000000000000002E-2</v>
      </c>
      <c r="F215" t="s">
        <v>42</v>
      </c>
      <c r="G215" s="42" t="s">
        <v>43</v>
      </c>
    </row>
    <row r="216" spans="1:7">
      <c r="A216" s="41">
        <v>2020</v>
      </c>
      <c r="B216" s="41" t="s">
        <v>8</v>
      </c>
      <c r="C216" s="41" t="s">
        <v>22</v>
      </c>
      <c r="D216" s="41" t="s">
        <v>16</v>
      </c>
      <c r="E216" s="69">
        <v>0.21029305202738632</v>
      </c>
      <c r="F216" t="s">
        <v>42</v>
      </c>
      <c r="G216" s="42" t="s">
        <v>43</v>
      </c>
    </row>
    <row r="217" spans="1:7">
      <c r="A217" s="41">
        <v>2020</v>
      </c>
      <c r="B217" s="41" t="s">
        <v>8</v>
      </c>
      <c r="C217" s="41" t="s">
        <v>23</v>
      </c>
      <c r="D217" s="41" t="s">
        <v>16</v>
      </c>
      <c r="E217" s="69">
        <v>6.3E-2</v>
      </c>
      <c r="F217" t="s">
        <v>42</v>
      </c>
      <c r="G217" s="42" t="s">
        <v>43</v>
      </c>
    </row>
    <row r="218" spans="1:7">
      <c r="A218" s="41">
        <v>2020</v>
      </c>
      <c r="B218" s="41" t="s">
        <v>8</v>
      </c>
      <c r="C218" s="41" t="s">
        <v>24</v>
      </c>
      <c r="D218" s="41" t="s">
        <v>16</v>
      </c>
      <c r="E218" s="69">
        <v>5.5E-2</v>
      </c>
      <c r="F218" t="s">
        <v>42</v>
      </c>
      <c r="G218" s="42" t="s">
        <v>43</v>
      </c>
    </row>
    <row r="219" spans="1:7">
      <c r="A219" s="41">
        <v>2020</v>
      </c>
      <c r="B219" s="41" t="s">
        <v>8</v>
      </c>
      <c r="C219" s="41" t="s">
        <v>25</v>
      </c>
      <c r="D219" s="41" t="s">
        <v>16</v>
      </c>
      <c r="E219" s="69">
        <v>0</v>
      </c>
      <c r="F219" t="s">
        <v>42</v>
      </c>
      <c r="G219" s="42" t="s">
        <v>43</v>
      </c>
    </row>
    <row r="220" spans="1:7">
      <c r="A220" s="41">
        <v>2020</v>
      </c>
      <c r="B220" s="41" t="s">
        <v>8</v>
      </c>
      <c r="C220" t="s">
        <v>34</v>
      </c>
      <c r="D220" s="41" t="s">
        <v>16</v>
      </c>
      <c r="E220" s="69">
        <v>0.79</v>
      </c>
      <c r="F220" t="s">
        <v>42</v>
      </c>
      <c r="G220" s="42" t="s">
        <v>43</v>
      </c>
    </row>
    <row r="221" spans="1:7">
      <c r="A221">
        <v>2021</v>
      </c>
      <c r="B221" s="41" t="s">
        <v>8</v>
      </c>
      <c r="C221" s="41" t="s">
        <v>9</v>
      </c>
      <c r="D221" s="41" t="s">
        <v>16</v>
      </c>
      <c r="E221" s="70">
        <v>7.0000000000000001E-3</v>
      </c>
      <c r="F221" t="s">
        <v>42</v>
      </c>
      <c r="G221" s="42" t="s">
        <v>43</v>
      </c>
    </row>
    <row r="222" spans="1:7">
      <c r="A222">
        <v>2021</v>
      </c>
      <c r="B222" s="41" t="s">
        <v>8</v>
      </c>
      <c r="C222" s="41" t="s">
        <v>21</v>
      </c>
      <c r="D222" s="41" t="s">
        <v>16</v>
      </c>
      <c r="E222" s="70">
        <v>0.05</v>
      </c>
      <c r="F222" t="s">
        <v>42</v>
      </c>
      <c r="G222" s="42" t="s">
        <v>43</v>
      </c>
    </row>
    <row r="223" spans="1:7">
      <c r="A223">
        <v>2021</v>
      </c>
      <c r="B223" s="41" t="s">
        <v>8</v>
      </c>
      <c r="C223" s="41" t="s">
        <v>22</v>
      </c>
      <c r="D223" s="41" t="s">
        <v>16</v>
      </c>
      <c r="E223" s="70">
        <v>0.23138825277403507</v>
      </c>
      <c r="F223" t="s">
        <v>42</v>
      </c>
      <c r="G223" s="42" t="s">
        <v>43</v>
      </c>
    </row>
    <row r="224" spans="1:7">
      <c r="A224">
        <v>2021</v>
      </c>
      <c r="B224" s="41" t="s">
        <v>8</v>
      </c>
      <c r="C224" s="41" t="s">
        <v>23</v>
      </c>
      <c r="D224" s="41" t="s">
        <v>16</v>
      </c>
      <c r="E224" s="70">
        <v>6.7000000000000004E-2</v>
      </c>
      <c r="F224" t="s">
        <v>42</v>
      </c>
      <c r="G224" s="42" t="s">
        <v>43</v>
      </c>
    </row>
    <row r="225" spans="1:7">
      <c r="A225">
        <v>2021</v>
      </c>
      <c r="B225" s="41" t="s">
        <v>8</v>
      </c>
      <c r="C225" s="41" t="s">
        <v>24</v>
      </c>
      <c r="D225" s="41" t="s">
        <v>16</v>
      </c>
      <c r="E225" s="69">
        <v>5.8428458542345976E-2</v>
      </c>
      <c r="F225" t="s">
        <v>42</v>
      </c>
      <c r="G225" s="42" t="s">
        <v>43</v>
      </c>
    </row>
    <row r="226" spans="1:7">
      <c r="A226">
        <v>2021</v>
      </c>
      <c r="B226" s="41" t="s">
        <v>8</v>
      </c>
      <c r="C226" s="41" t="s">
        <v>25</v>
      </c>
      <c r="D226" s="41" t="s">
        <v>16</v>
      </c>
      <c r="E226" s="67">
        <v>0</v>
      </c>
      <c r="F226" t="s">
        <v>42</v>
      </c>
      <c r="G226" s="42" t="s">
        <v>43</v>
      </c>
    </row>
    <row r="227" spans="1:7">
      <c r="A227">
        <v>2021</v>
      </c>
      <c r="B227" s="41" t="s">
        <v>8</v>
      </c>
      <c r="C227" t="s">
        <v>34</v>
      </c>
      <c r="D227" s="41" t="s">
        <v>16</v>
      </c>
      <c r="E227" s="70">
        <v>0.76900000000000002</v>
      </c>
      <c r="F227" t="s">
        <v>42</v>
      </c>
      <c r="G227" s="42" t="s">
        <v>43</v>
      </c>
    </row>
    <row r="228" spans="1:7">
      <c r="A228">
        <v>2022</v>
      </c>
      <c r="B228" t="s">
        <v>8</v>
      </c>
      <c r="C228" t="s">
        <v>9</v>
      </c>
      <c r="D228" t="s">
        <v>16</v>
      </c>
      <c r="E228" s="67">
        <v>7.0000000000000001E-3</v>
      </c>
      <c r="F228" t="s">
        <v>42</v>
      </c>
      <c r="G228" t="s">
        <v>43</v>
      </c>
    </row>
    <row r="229" spans="1:7">
      <c r="A229">
        <v>2022</v>
      </c>
      <c r="B229" t="s">
        <v>8</v>
      </c>
      <c r="C229" t="s">
        <v>21</v>
      </c>
      <c r="D229" t="s">
        <v>16</v>
      </c>
      <c r="E229" s="67">
        <v>5.1999999999999998E-2</v>
      </c>
      <c r="F229" t="s">
        <v>42</v>
      </c>
      <c r="G229" t="s">
        <v>43</v>
      </c>
    </row>
    <row r="230" spans="1:7">
      <c r="A230">
        <v>2022</v>
      </c>
      <c r="B230" t="s">
        <v>8</v>
      </c>
      <c r="C230" t="s">
        <v>22</v>
      </c>
      <c r="D230" t="s">
        <v>16</v>
      </c>
      <c r="E230" s="67">
        <v>0.23802574834044174</v>
      </c>
      <c r="F230" t="s">
        <v>42</v>
      </c>
      <c r="G230" t="s">
        <v>43</v>
      </c>
    </row>
    <row r="231" spans="1:7">
      <c r="A231">
        <v>2022</v>
      </c>
      <c r="B231" t="s">
        <v>8</v>
      </c>
      <c r="C231" t="s">
        <v>23</v>
      </c>
      <c r="D231" t="s">
        <v>16</v>
      </c>
      <c r="E231" s="67">
        <v>6.9000000000000006E-2</v>
      </c>
      <c r="F231" t="s">
        <v>42</v>
      </c>
      <c r="G231" t="s">
        <v>43</v>
      </c>
    </row>
    <row r="232" spans="1:7">
      <c r="A232">
        <v>2022</v>
      </c>
      <c r="B232" t="s">
        <v>8</v>
      </c>
      <c r="C232" t="s">
        <v>24</v>
      </c>
      <c r="D232" t="s">
        <v>16</v>
      </c>
      <c r="E232" s="67">
        <v>5.8000000000000003E-2</v>
      </c>
      <c r="F232" t="s">
        <v>42</v>
      </c>
      <c r="G232" t="s">
        <v>43</v>
      </c>
    </row>
    <row r="233" spans="1:7">
      <c r="A233">
        <v>2022</v>
      </c>
      <c r="B233" t="s">
        <v>8</v>
      </c>
      <c r="C233" t="s">
        <v>25</v>
      </c>
      <c r="D233" t="s">
        <v>16</v>
      </c>
      <c r="E233" s="67">
        <v>0</v>
      </c>
      <c r="F233" t="s">
        <v>42</v>
      </c>
      <c r="G233" t="s">
        <v>43</v>
      </c>
    </row>
    <row r="234" spans="1:7">
      <c r="A234">
        <v>2022</v>
      </c>
      <c r="B234" t="s">
        <v>8</v>
      </c>
      <c r="C234" t="s">
        <v>34</v>
      </c>
      <c r="D234" t="s">
        <v>16</v>
      </c>
      <c r="E234" s="67">
        <v>0.76200000000000001</v>
      </c>
      <c r="F234" t="s">
        <v>42</v>
      </c>
      <c r="G234" t="s">
        <v>43</v>
      </c>
    </row>
    <row r="235" spans="1:7">
      <c r="A235" s="10">
        <v>2017</v>
      </c>
      <c r="B235" t="s">
        <v>8</v>
      </c>
      <c r="C235" t="s">
        <v>9</v>
      </c>
      <c r="D235" t="s">
        <v>16</v>
      </c>
      <c r="E235" s="67">
        <v>0.01</v>
      </c>
      <c r="F235" t="s">
        <v>42</v>
      </c>
      <c r="G235" s="42" t="s">
        <v>43</v>
      </c>
    </row>
    <row r="236" spans="1:7">
      <c r="A236" s="10">
        <v>2017</v>
      </c>
      <c r="B236" t="s">
        <v>8</v>
      </c>
      <c r="C236" t="s">
        <v>21</v>
      </c>
      <c r="D236" t="s">
        <v>16</v>
      </c>
      <c r="E236" s="67">
        <v>4.9000000000000002E-2</v>
      </c>
      <c r="F236" t="s">
        <v>42</v>
      </c>
      <c r="G236" s="42" t="s">
        <v>43</v>
      </c>
    </row>
    <row r="237" spans="1:7">
      <c r="A237" s="10">
        <v>2017</v>
      </c>
      <c r="B237" t="s">
        <v>8</v>
      </c>
      <c r="C237" t="s">
        <v>22</v>
      </c>
      <c r="D237" t="s">
        <v>16</v>
      </c>
      <c r="E237" s="67">
        <v>0.20111695178034811</v>
      </c>
      <c r="F237" t="s">
        <v>42</v>
      </c>
      <c r="G237" s="42" t="s">
        <v>43</v>
      </c>
    </row>
    <row r="238" spans="1:7">
      <c r="A238" s="10">
        <v>2017</v>
      </c>
      <c r="B238" t="s">
        <v>8</v>
      </c>
      <c r="C238" t="s">
        <v>23</v>
      </c>
      <c r="D238" t="s">
        <v>16</v>
      </c>
      <c r="E238" s="67">
        <v>6.4000000000000001E-2</v>
      </c>
      <c r="F238" t="s">
        <v>42</v>
      </c>
      <c r="G238" s="42" t="s">
        <v>43</v>
      </c>
    </row>
    <row r="239" spans="1:7">
      <c r="A239" s="10">
        <v>2017</v>
      </c>
      <c r="B239" t="s">
        <v>8</v>
      </c>
      <c r="C239" t="s">
        <v>24</v>
      </c>
      <c r="D239" t="s">
        <v>16</v>
      </c>
      <c r="E239" s="67">
        <v>5.2999999999999999E-2</v>
      </c>
      <c r="F239" t="s">
        <v>42</v>
      </c>
      <c r="G239" s="42" t="s">
        <v>43</v>
      </c>
    </row>
    <row r="240" spans="1:7">
      <c r="A240" s="10">
        <v>2017</v>
      </c>
      <c r="B240" t="s">
        <v>8</v>
      </c>
      <c r="C240" t="s">
        <v>25</v>
      </c>
      <c r="D240" t="s">
        <v>16</v>
      </c>
      <c r="E240" s="67">
        <v>4.8973901545570344E-4</v>
      </c>
      <c r="F240" t="s">
        <v>42</v>
      </c>
      <c r="G240" s="42" t="s">
        <v>43</v>
      </c>
    </row>
    <row r="241" spans="1:7">
      <c r="A241" s="10">
        <v>2017</v>
      </c>
      <c r="B241" t="s">
        <v>8</v>
      </c>
      <c r="C241" t="s">
        <v>34</v>
      </c>
      <c r="D241" t="s">
        <v>16</v>
      </c>
      <c r="E241" s="67">
        <v>0.79900000000000004</v>
      </c>
      <c r="F241" t="s">
        <v>42</v>
      </c>
      <c r="G241" s="42" t="s">
        <v>43</v>
      </c>
    </row>
    <row r="242" spans="1:7">
      <c r="A242">
        <v>2023</v>
      </c>
      <c r="B242" t="s">
        <v>8</v>
      </c>
      <c r="C242" t="s">
        <v>9</v>
      </c>
      <c r="D242" t="s">
        <v>16</v>
      </c>
      <c r="E242" s="67">
        <v>7.0000000000000001E-3</v>
      </c>
      <c r="F242" t="s">
        <v>42</v>
      </c>
      <c r="G242" t="s">
        <v>43</v>
      </c>
    </row>
    <row r="243" spans="1:7">
      <c r="A243">
        <v>2023</v>
      </c>
      <c r="B243" t="s">
        <v>8</v>
      </c>
      <c r="C243" t="s">
        <v>21</v>
      </c>
      <c r="D243" t="s">
        <v>16</v>
      </c>
      <c r="E243" s="67">
        <v>5.1999999999999998E-2</v>
      </c>
      <c r="F243" t="s">
        <v>42</v>
      </c>
      <c r="G243" t="s">
        <v>43</v>
      </c>
    </row>
    <row r="244" spans="1:7">
      <c r="A244">
        <v>2023</v>
      </c>
      <c r="B244" t="s">
        <v>8</v>
      </c>
      <c r="C244" t="s">
        <v>22</v>
      </c>
      <c r="D244" t="s">
        <v>16</v>
      </c>
      <c r="E244" s="67">
        <v>0.24442310490831601</v>
      </c>
      <c r="F244" t="s">
        <v>42</v>
      </c>
      <c r="G244" t="s">
        <v>43</v>
      </c>
    </row>
    <row r="245" spans="1:7">
      <c r="A245">
        <v>2023</v>
      </c>
      <c r="B245" t="s">
        <v>8</v>
      </c>
      <c r="C245" t="s">
        <v>23</v>
      </c>
      <c r="D245" t="s">
        <v>16</v>
      </c>
      <c r="E245" s="67">
        <v>7.0999999999999994E-2</v>
      </c>
      <c r="F245" t="s">
        <v>42</v>
      </c>
      <c r="G245" t="s">
        <v>43</v>
      </c>
    </row>
    <row r="246" spans="1:7">
      <c r="A246">
        <v>2023</v>
      </c>
      <c r="B246" t="s">
        <v>8</v>
      </c>
      <c r="C246" t="s">
        <v>24</v>
      </c>
      <c r="D246" t="s">
        <v>16</v>
      </c>
      <c r="E246" s="67">
        <v>6.4000000000000001E-2</v>
      </c>
      <c r="F246" t="s">
        <v>42</v>
      </c>
      <c r="G246" t="s">
        <v>43</v>
      </c>
    </row>
    <row r="247" spans="1:7">
      <c r="A247">
        <v>2023</v>
      </c>
      <c r="B247" t="s">
        <v>8</v>
      </c>
      <c r="C247" t="s">
        <v>25</v>
      </c>
      <c r="D247" t="s">
        <v>16</v>
      </c>
      <c r="E247" s="67">
        <v>1E-3</v>
      </c>
      <c r="F247" t="s">
        <v>42</v>
      </c>
      <c r="G247" t="s">
        <v>43</v>
      </c>
    </row>
    <row r="248" spans="1:7">
      <c r="A248">
        <v>2023</v>
      </c>
      <c r="B248" t="s">
        <v>8</v>
      </c>
      <c r="C248" t="s">
        <v>34</v>
      </c>
      <c r="D248" t="s">
        <v>16</v>
      </c>
      <c r="E248" s="67">
        <v>0.75600000000000001</v>
      </c>
      <c r="F248" t="s">
        <v>42</v>
      </c>
      <c r="G248" t="s">
        <v>43</v>
      </c>
    </row>
    <row r="249" spans="1:7">
      <c r="A249">
        <v>2022</v>
      </c>
      <c r="B249" t="s">
        <v>8</v>
      </c>
      <c r="C249" t="s">
        <v>9</v>
      </c>
      <c r="D249" t="s">
        <v>44</v>
      </c>
      <c r="E249" s="45">
        <v>552.17499999999995</v>
      </c>
      <c r="F249" t="s">
        <v>11</v>
      </c>
      <c r="G249" t="s">
        <v>41</v>
      </c>
    </row>
    <row r="250" spans="1:7">
      <c r="A250">
        <v>2022</v>
      </c>
      <c r="B250" t="s">
        <v>8</v>
      </c>
      <c r="C250" t="s">
        <v>21</v>
      </c>
      <c r="D250" t="s">
        <v>44</v>
      </c>
      <c r="E250" s="45">
        <v>6979.6760000000004</v>
      </c>
      <c r="F250" t="s">
        <v>11</v>
      </c>
      <c r="G250" t="s">
        <v>41</v>
      </c>
    </row>
    <row r="251" spans="1:7">
      <c r="A251">
        <v>2022</v>
      </c>
      <c r="B251" t="s">
        <v>8</v>
      </c>
      <c r="C251" t="s">
        <v>22</v>
      </c>
      <c r="D251" t="s">
        <v>44</v>
      </c>
      <c r="E251" s="45">
        <v>12823.666999999999</v>
      </c>
      <c r="F251" t="s">
        <v>11</v>
      </c>
      <c r="G251" t="s">
        <v>41</v>
      </c>
    </row>
    <row r="252" spans="1:7">
      <c r="A252">
        <v>2022</v>
      </c>
      <c r="B252" t="s">
        <v>8</v>
      </c>
      <c r="C252" t="s">
        <v>23</v>
      </c>
      <c r="D252" t="s">
        <v>44</v>
      </c>
      <c r="E252" s="45">
        <v>2872.2049999999999</v>
      </c>
      <c r="F252" t="s">
        <v>11</v>
      </c>
      <c r="G252" t="s">
        <v>41</v>
      </c>
    </row>
    <row r="253" spans="1:7">
      <c r="A253">
        <v>2022</v>
      </c>
      <c r="B253" t="s">
        <v>8</v>
      </c>
      <c r="C253" t="s">
        <v>24</v>
      </c>
      <c r="D253" t="s">
        <v>44</v>
      </c>
      <c r="E253" s="45">
        <v>2292.5100000000002</v>
      </c>
      <c r="F253" t="s">
        <v>11</v>
      </c>
      <c r="G253" t="s">
        <v>41</v>
      </c>
    </row>
    <row r="254" spans="1:7">
      <c r="A254">
        <v>2022</v>
      </c>
      <c r="B254" t="s">
        <v>8</v>
      </c>
      <c r="C254" t="s">
        <v>25</v>
      </c>
      <c r="D254" t="s">
        <v>44</v>
      </c>
      <c r="E254" s="45"/>
      <c r="F254" t="s">
        <v>11</v>
      </c>
      <c r="G254" t="s">
        <v>41</v>
      </c>
    </row>
    <row r="255" spans="1:7">
      <c r="A255">
        <v>2022</v>
      </c>
      <c r="B255" t="s">
        <v>8</v>
      </c>
      <c r="C255" t="s">
        <v>34</v>
      </c>
      <c r="D255" t="s">
        <v>44</v>
      </c>
      <c r="E255" s="45">
        <v>326064.51199999999</v>
      </c>
      <c r="F255" t="s">
        <v>11</v>
      </c>
      <c r="G255" t="s">
        <v>41</v>
      </c>
    </row>
    <row r="256" spans="1:7">
      <c r="A256">
        <v>2023</v>
      </c>
      <c r="B256" t="s">
        <v>8</v>
      </c>
      <c r="C256" t="s">
        <v>9</v>
      </c>
      <c r="D256" t="s">
        <v>44</v>
      </c>
      <c r="F256" t="s">
        <v>11</v>
      </c>
      <c r="G256" t="s">
        <v>35</v>
      </c>
    </row>
    <row r="257" spans="1:7">
      <c r="A257">
        <v>2023</v>
      </c>
      <c r="B257" t="s">
        <v>8</v>
      </c>
      <c r="C257" t="s">
        <v>21</v>
      </c>
      <c r="D257" t="s">
        <v>44</v>
      </c>
      <c r="E257" s="45">
        <v>7692.326</v>
      </c>
      <c r="F257" t="s">
        <v>11</v>
      </c>
      <c r="G257" t="s">
        <v>35</v>
      </c>
    </row>
    <row r="258" spans="1:7">
      <c r="A258">
        <v>2023</v>
      </c>
      <c r="B258" t="s">
        <v>8</v>
      </c>
      <c r="C258" t="s">
        <v>22</v>
      </c>
      <c r="D258" t="s">
        <v>44</v>
      </c>
      <c r="E258" s="45">
        <v>16358.339</v>
      </c>
      <c r="F258" t="s">
        <v>11</v>
      </c>
      <c r="G258" t="s">
        <v>35</v>
      </c>
    </row>
    <row r="259" spans="1:7">
      <c r="A259">
        <v>2023</v>
      </c>
      <c r="B259" t="s">
        <v>8</v>
      </c>
      <c r="C259" t="s">
        <v>23</v>
      </c>
      <c r="D259" t="s">
        <v>44</v>
      </c>
      <c r="E259" s="45">
        <v>3312.0349999999999</v>
      </c>
      <c r="F259" t="s">
        <v>11</v>
      </c>
      <c r="G259" t="s">
        <v>35</v>
      </c>
    </row>
    <row r="260" spans="1:7">
      <c r="A260">
        <v>2023</v>
      </c>
      <c r="B260" t="s">
        <v>8</v>
      </c>
      <c r="C260" t="s">
        <v>24</v>
      </c>
      <c r="D260" t="s">
        <v>44</v>
      </c>
      <c r="E260" s="45">
        <v>3439.692</v>
      </c>
      <c r="F260" t="s">
        <v>11</v>
      </c>
      <c r="G260" t="s">
        <v>35</v>
      </c>
    </row>
    <row r="261" spans="1:7">
      <c r="A261">
        <v>2023</v>
      </c>
      <c r="B261" t="s">
        <v>8</v>
      </c>
      <c r="C261" t="s">
        <v>25</v>
      </c>
      <c r="D261" t="s">
        <v>44</v>
      </c>
      <c r="E261" s="45">
        <v>31.468</v>
      </c>
      <c r="F261" t="s">
        <v>11</v>
      </c>
      <c r="G261" t="s">
        <v>35</v>
      </c>
    </row>
    <row r="262" spans="1:7">
      <c r="A262">
        <v>2023</v>
      </c>
      <c r="B262" t="s">
        <v>8</v>
      </c>
      <c r="C262" t="s">
        <v>34</v>
      </c>
      <c r="D262" t="s">
        <v>44</v>
      </c>
      <c r="E262" s="45">
        <v>306442.67</v>
      </c>
      <c r="F262" t="s">
        <v>11</v>
      </c>
      <c r="G262" t="s">
        <v>35</v>
      </c>
    </row>
    <row r="263" spans="1:7">
      <c r="A263" s="10">
        <v>2018</v>
      </c>
      <c r="B263" t="s">
        <v>8</v>
      </c>
      <c r="C263" t="s">
        <v>9</v>
      </c>
      <c r="D263" t="s">
        <v>45</v>
      </c>
      <c r="E263" s="11"/>
      <c r="F263" t="s">
        <v>11</v>
      </c>
      <c r="G263" s="12" t="s">
        <v>36</v>
      </c>
    </row>
    <row r="264" spans="1:7">
      <c r="A264" s="10">
        <v>2018</v>
      </c>
      <c r="B264" t="s">
        <v>8</v>
      </c>
      <c r="C264" t="s">
        <v>21</v>
      </c>
      <c r="D264" t="s">
        <v>45</v>
      </c>
      <c r="E264" s="11"/>
      <c r="F264" t="s">
        <v>11</v>
      </c>
      <c r="G264" s="12" t="s">
        <v>36</v>
      </c>
    </row>
    <row r="265" spans="1:7">
      <c r="A265" s="10">
        <v>2018</v>
      </c>
      <c r="B265" t="s">
        <v>8</v>
      </c>
      <c r="C265" t="s">
        <v>22</v>
      </c>
      <c r="D265" t="s">
        <v>45</v>
      </c>
      <c r="E265" s="11"/>
      <c r="F265" t="s">
        <v>11</v>
      </c>
      <c r="G265" s="12" t="s">
        <v>36</v>
      </c>
    </row>
    <row r="266" spans="1:7">
      <c r="A266" s="10">
        <v>2018</v>
      </c>
      <c r="B266" t="s">
        <v>8</v>
      </c>
      <c r="C266" t="s">
        <v>23</v>
      </c>
      <c r="D266" t="s">
        <v>45</v>
      </c>
      <c r="E266" s="11"/>
      <c r="F266" t="s">
        <v>11</v>
      </c>
      <c r="G266" s="12" t="s">
        <v>36</v>
      </c>
    </row>
    <row r="267" spans="1:7">
      <c r="A267" s="10">
        <v>2018</v>
      </c>
      <c r="B267" t="s">
        <v>8</v>
      </c>
      <c r="C267" t="s">
        <v>24</v>
      </c>
      <c r="D267" t="s">
        <v>45</v>
      </c>
      <c r="E267" s="11"/>
      <c r="F267" t="s">
        <v>11</v>
      </c>
      <c r="G267" s="12" t="s">
        <v>36</v>
      </c>
    </row>
    <row r="268" spans="1:7">
      <c r="A268" s="10">
        <v>2018</v>
      </c>
      <c r="B268" t="s">
        <v>8</v>
      </c>
      <c r="C268" t="s">
        <v>25</v>
      </c>
      <c r="D268" t="s">
        <v>45</v>
      </c>
      <c r="E268" s="11"/>
      <c r="F268" t="s">
        <v>11</v>
      </c>
      <c r="G268" s="12" t="s">
        <v>36</v>
      </c>
    </row>
    <row r="269" spans="1:7">
      <c r="A269" s="10">
        <v>2018</v>
      </c>
      <c r="B269" t="s">
        <v>8</v>
      </c>
      <c r="C269" t="s">
        <v>34</v>
      </c>
      <c r="D269" t="s">
        <v>45</v>
      </c>
      <c r="E269" s="11"/>
      <c r="F269" t="s">
        <v>11</v>
      </c>
      <c r="G269" s="12" t="s">
        <v>36</v>
      </c>
    </row>
    <row r="270" spans="1:7">
      <c r="A270" s="10">
        <v>2017</v>
      </c>
      <c r="B270" t="s">
        <v>8</v>
      </c>
      <c r="C270" t="s">
        <v>9</v>
      </c>
      <c r="D270" t="s">
        <v>45</v>
      </c>
      <c r="E270" s="11">
        <v>446.23399999999998</v>
      </c>
      <c r="F270" t="s">
        <v>11</v>
      </c>
      <c r="G270" s="12" t="s">
        <v>33</v>
      </c>
    </row>
    <row r="271" spans="1:7">
      <c r="A271" s="10">
        <v>2017</v>
      </c>
      <c r="B271" t="s">
        <v>8</v>
      </c>
      <c r="C271" t="s">
        <v>21</v>
      </c>
      <c r="D271" t="s">
        <v>45</v>
      </c>
      <c r="E271" s="11">
        <v>4073.9189999999999</v>
      </c>
      <c r="F271" t="s">
        <v>11</v>
      </c>
      <c r="G271" s="12" t="s">
        <v>33</v>
      </c>
    </row>
    <row r="272" spans="1:7">
      <c r="A272" s="10">
        <v>2017</v>
      </c>
      <c r="B272" t="s">
        <v>8</v>
      </c>
      <c r="C272" t="s">
        <v>22</v>
      </c>
      <c r="D272" t="s">
        <v>45</v>
      </c>
      <c r="E272" s="8">
        <v>6610.03</v>
      </c>
      <c r="F272" t="s">
        <v>11</v>
      </c>
      <c r="G272" s="12" t="s">
        <v>33</v>
      </c>
    </row>
    <row r="273" spans="1:7">
      <c r="A273" s="10">
        <v>2017</v>
      </c>
      <c r="B273" t="s">
        <v>8</v>
      </c>
      <c r="C273" t="s">
        <v>23</v>
      </c>
      <c r="D273" t="s">
        <v>45</v>
      </c>
      <c r="E273" s="11">
        <v>1085.027</v>
      </c>
      <c r="F273" t="s">
        <v>11</v>
      </c>
      <c r="G273" s="12" t="s">
        <v>33</v>
      </c>
    </row>
    <row r="274" spans="1:7">
      <c r="A274" s="10">
        <v>2017</v>
      </c>
      <c r="B274" t="s">
        <v>8</v>
      </c>
      <c r="C274" t="s">
        <v>24</v>
      </c>
      <c r="D274" t="s">
        <v>45</v>
      </c>
      <c r="E274" s="11">
        <v>954.18600000000004</v>
      </c>
      <c r="F274" t="s">
        <v>11</v>
      </c>
      <c r="G274" s="12" t="s">
        <v>33</v>
      </c>
    </row>
    <row r="275" spans="1:7">
      <c r="A275" s="10">
        <v>2017</v>
      </c>
      <c r="B275" t="s">
        <v>8</v>
      </c>
      <c r="C275" t="s">
        <v>25</v>
      </c>
      <c r="D275" t="s">
        <v>45</v>
      </c>
      <c r="E275" s="11">
        <v>3.7909999999999999</v>
      </c>
      <c r="F275" t="s">
        <v>11</v>
      </c>
      <c r="G275" s="12" t="s">
        <v>33</v>
      </c>
    </row>
    <row r="276" spans="1:7">
      <c r="A276" s="10">
        <v>2017</v>
      </c>
      <c r="B276" t="s">
        <v>8</v>
      </c>
      <c r="C276" t="s">
        <v>27</v>
      </c>
      <c r="D276" t="s">
        <v>45</v>
      </c>
      <c r="E276" s="11">
        <v>245949.133</v>
      </c>
      <c r="F276" t="s">
        <v>11</v>
      </c>
      <c r="G276" s="12" t="s">
        <v>33</v>
      </c>
    </row>
  </sheetData>
  <sortState xmlns:xlrd2="http://schemas.microsoft.com/office/spreadsheetml/2017/richdata2" ref="A4:H276">
    <sortCondition ref="D4:D276"/>
  </sortState>
  <phoneticPr fontId="10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7888-01CE-4E20-AABA-E216B27405F8}">
  <dimension ref="A1:I115"/>
  <sheetViews>
    <sheetView zoomScaleNormal="100" workbookViewId="0">
      <selection activeCell="I21" sqref="I21"/>
    </sheetView>
  </sheetViews>
  <sheetFormatPr defaultColWidth="9.140625" defaultRowHeight="15"/>
  <cols>
    <col min="1" max="1" width="21.7109375" customWidth="1"/>
    <col min="2" max="2" width="21.85546875" customWidth="1"/>
    <col min="3" max="3" width="41.42578125" customWidth="1"/>
    <col min="4" max="4" width="24.42578125" customWidth="1"/>
    <col min="5" max="5" width="14.85546875" customWidth="1"/>
    <col min="6" max="6" width="24" hidden="1" customWidth="1"/>
    <col min="7" max="7" width="39.42578125" hidden="1" customWidth="1"/>
  </cols>
  <sheetData>
    <row r="1" spans="1:7" ht="23.25">
      <c r="A1" s="53" t="s">
        <v>30</v>
      </c>
    </row>
    <row r="2" spans="1:7" ht="23.25">
      <c r="A2" s="53" t="s">
        <v>46</v>
      </c>
    </row>
    <row r="3" spans="1:7">
      <c r="A3" s="54" t="s">
        <v>0</v>
      </c>
      <c r="B3" s="54" t="s">
        <v>1</v>
      </c>
      <c r="C3" s="54" t="s">
        <v>2</v>
      </c>
      <c r="D3" s="54" t="s">
        <v>3</v>
      </c>
      <c r="E3" s="55" t="s">
        <v>4</v>
      </c>
      <c r="F3" s="2" t="s">
        <v>32</v>
      </c>
      <c r="G3" s="2" t="s">
        <v>7</v>
      </c>
    </row>
    <row r="4" spans="1:7">
      <c r="A4" s="56">
        <v>2017</v>
      </c>
      <c r="B4" s="57" t="s">
        <v>18</v>
      </c>
      <c r="C4" s="57" t="s">
        <v>9</v>
      </c>
      <c r="D4" s="57" t="s">
        <v>14</v>
      </c>
      <c r="E4" s="58">
        <v>1000</v>
      </c>
      <c r="F4" t="s">
        <v>19</v>
      </c>
      <c r="G4" t="s">
        <v>20</v>
      </c>
    </row>
    <row r="5" spans="1:7">
      <c r="A5" s="56">
        <v>2017</v>
      </c>
      <c r="B5" s="57" t="s">
        <v>18</v>
      </c>
      <c r="C5" s="57" t="s">
        <v>21</v>
      </c>
      <c r="D5" s="57" t="s">
        <v>14</v>
      </c>
      <c r="E5" s="58">
        <v>14000</v>
      </c>
      <c r="F5" t="s">
        <v>19</v>
      </c>
      <c r="G5" t="s">
        <v>20</v>
      </c>
    </row>
    <row r="6" spans="1:7">
      <c r="A6" s="56">
        <v>2017</v>
      </c>
      <c r="B6" s="57" t="s">
        <v>18</v>
      </c>
      <c r="C6" s="57" t="s">
        <v>22</v>
      </c>
      <c r="D6" s="57" t="s">
        <v>14</v>
      </c>
      <c r="E6" s="58">
        <v>51500</v>
      </c>
      <c r="F6" t="s">
        <v>19</v>
      </c>
      <c r="G6" t="s">
        <v>20</v>
      </c>
    </row>
    <row r="7" spans="1:7">
      <c r="A7" s="56">
        <v>2017</v>
      </c>
      <c r="B7" s="57" t="s">
        <v>18</v>
      </c>
      <c r="C7" s="57" t="s">
        <v>23</v>
      </c>
      <c r="D7" s="57" t="s">
        <v>14</v>
      </c>
      <c r="E7" s="58">
        <v>25500</v>
      </c>
      <c r="F7" t="s">
        <v>19</v>
      </c>
      <c r="G7" t="s">
        <v>20</v>
      </c>
    </row>
    <row r="8" spans="1:7">
      <c r="A8" s="56">
        <v>2017</v>
      </c>
      <c r="B8" s="57" t="s">
        <v>18</v>
      </c>
      <c r="C8" s="57" t="s">
        <v>24</v>
      </c>
      <c r="D8" s="57" t="s">
        <v>14</v>
      </c>
      <c r="E8" s="58">
        <v>10500</v>
      </c>
      <c r="F8" t="s">
        <v>19</v>
      </c>
      <c r="G8" t="s">
        <v>20</v>
      </c>
    </row>
    <row r="9" spans="1:7">
      <c r="A9" s="56">
        <v>2017</v>
      </c>
      <c r="B9" s="57" t="s">
        <v>18</v>
      </c>
      <c r="C9" s="57" t="s">
        <v>25</v>
      </c>
      <c r="D9" s="57" t="s">
        <v>14</v>
      </c>
      <c r="E9" s="57">
        <v>150</v>
      </c>
      <c r="F9" t="s">
        <v>19</v>
      </c>
      <c r="G9" t="s">
        <v>20</v>
      </c>
    </row>
    <row r="10" spans="1:7">
      <c r="A10" s="56">
        <v>2017</v>
      </c>
      <c r="B10" s="57" t="s">
        <v>18</v>
      </c>
      <c r="C10" s="57" t="s">
        <v>27</v>
      </c>
      <c r="D10" s="57" t="s">
        <v>14</v>
      </c>
      <c r="E10" s="58">
        <v>352000</v>
      </c>
      <c r="F10" t="s">
        <v>19</v>
      </c>
      <c r="G10" t="s">
        <v>20</v>
      </c>
    </row>
    <row r="11" spans="1:7">
      <c r="A11" s="56">
        <v>2017</v>
      </c>
      <c r="B11" s="57" t="s">
        <v>18</v>
      </c>
      <c r="C11" s="57" t="s">
        <v>9</v>
      </c>
      <c r="D11" s="57" t="s">
        <v>15</v>
      </c>
      <c r="E11" s="63">
        <v>2.4570024570024569E-3</v>
      </c>
      <c r="F11" t="s">
        <v>19</v>
      </c>
      <c r="G11" t="s">
        <v>20</v>
      </c>
    </row>
    <row r="12" spans="1:7">
      <c r="A12" s="56">
        <v>2017</v>
      </c>
      <c r="B12" s="57" t="s">
        <v>18</v>
      </c>
      <c r="C12" s="57" t="s">
        <v>21</v>
      </c>
      <c r="D12" s="57" t="s">
        <v>15</v>
      </c>
      <c r="E12" s="63">
        <v>3.4398034398034398E-2</v>
      </c>
      <c r="F12" t="s">
        <v>19</v>
      </c>
      <c r="G12" t="s">
        <v>20</v>
      </c>
    </row>
    <row r="13" spans="1:7">
      <c r="A13" s="56">
        <v>2017</v>
      </c>
      <c r="B13" s="57" t="s">
        <v>18</v>
      </c>
      <c r="C13" s="57" t="s">
        <v>22</v>
      </c>
      <c r="D13" s="57" t="s">
        <v>15</v>
      </c>
      <c r="E13" s="63">
        <v>0.12653562653562653</v>
      </c>
      <c r="F13" t="s">
        <v>19</v>
      </c>
      <c r="G13" t="s">
        <v>20</v>
      </c>
    </row>
    <row r="14" spans="1:7">
      <c r="A14" s="56">
        <v>2017</v>
      </c>
      <c r="B14" s="57" t="s">
        <v>18</v>
      </c>
      <c r="C14" s="57" t="s">
        <v>23</v>
      </c>
      <c r="D14" s="57" t="s">
        <v>15</v>
      </c>
      <c r="E14" s="63">
        <v>6.2653562653562658E-2</v>
      </c>
      <c r="F14" t="s">
        <v>19</v>
      </c>
      <c r="G14" t="s">
        <v>20</v>
      </c>
    </row>
    <row r="15" spans="1:7">
      <c r="A15" s="56">
        <v>2017</v>
      </c>
      <c r="B15" s="57" t="s">
        <v>18</v>
      </c>
      <c r="C15" s="57" t="s">
        <v>24</v>
      </c>
      <c r="D15" s="57" t="s">
        <v>15</v>
      </c>
      <c r="E15" s="63">
        <v>2.5798525798525797E-2</v>
      </c>
      <c r="F15" t="s">
        <v>19</v>
      </c>
      <c r="G15" t="s">
        <v>20</v>
      </c>
    </row>
    <row r="16" spans="1:7">
      <c r="A16" s="56">
        <v>2017</v>
      </c>
      <c r="B16" s="57" t="s">
        <v>18</v>
      </c>
      <c r="C16" s="57" t="s">
        <v>25</v>
      </c>
      <c r="D16" s="57" t="s">
        <v>15</v>
      </c>
      <c r="E16" s="63">
        <v>3.6855036855036854E-4</v>
      </c>
      <c r="F16" t="s">
        <v>19</v>
      </c>
      <c r="G16" t="s">
        <v>20</v>
      </c>
    </row>
    <row r="17" spans="1:7">
      <c r="A17" s="56">
        <v>2017</v>
      </c>
      <c r="B17" s="57" t="s">
        <v>18</v>
      </c>
      <c r="C17" s="57" t="s">
        <v>27</v>
      </c>
      <c r="D17" s="57" t="s">
        <v>15</v>
      </c>
      <c r="E17" s="63">
        <v>0.86486486486486491</v>
      </c>
      <c r="F17" t="s">
        <v>19</v>
      </c>
      <c r="G17" t="s">
        <v>20</v>
      </c>
    </row>
    <row r="18" spans="1:7">
      <c r="A18" s="56">
        <v>2017</v>
      </c>
      <c r="B18" s="57" t="s">
        <v>18</v>
      </c>
      <c r="C18" s="57" t="s">
        <v>9</v>
      </c>
      <c r="D18" s="57" t="s">
        <v>16</v>
      </c>
      <c r="E18" s="63">
        <v>0.01</v>
      </c>
      <c r="F18" t="s">
        <v>47</v>
      </c>
      <c r="G18" s="42" t="s">
        <v>43</v>
      </c>
    </row>
    <row r="19" spans="1:7">
      <c r="A19" s="56">
        <v>2017</v>
      </c>
      <c r="B19" s="57" t="s">
        <v>18</v>
      </c>
      <c r="C19" s="57" t="s">
        <v>21</v>
      </c>
      <c r="D19" s="57" t="s">
        <v>16</v>
      </c>
      <c r="E19" s="63">
        <v>4.9000000000000002E-2</v>
      </c>
      <c r="F19" t="s">
        <v>47</v>
      </c>
      <c r="G19" s="42" t="s">
        <v>43</v>
      </c>
    </row>
    <row r="20" spans="1:7">
      <c r="A20" s="56">
        <v>2017</v>
      </c>
      <c r="B20" s="57" t="s">
        <v>18</v>
      </c>
      <c r="C20" s="57" t="s">
        <v>22</v>
      </c>
      <c r="D20" s="57" t="s">
        <v>16</v>
      </c>
      <c r="E20" s="63">
        <v>0.20111695178034811</v>
      </c>
      <c r="F20" t="s">
        <v>47</v>
      </c>
      <c r="G20" s="42" t="s">
        <v>43</v>
      </c>
    </row>
    <row r="21" spans="1:7">
      <c r="A21" s="56">
        <v>2017</v>
      </c>
      <c r="B21" s="57" t="s">
        <v>18</v>
      </c>
      <c r="C21" s="57" t="s">
        <v>23</v>
      </c>
      <c r="D21" s="57" t="s">
        <v>16</v>
      </c>
      <c r="E21" s="63">
        <v>6.4000000000000001E-2</v>
      </c>
      <c r="F21" t="s">
        <v>47</v>
      </c>
      <c r="G21" s="42" t="s">
        <v>43</v>
      </c>
    </row>
    <row r="22" spans="1:7">
      <c r="A22" s="56">
        <v>2017</v>
      </c>
      <c r="B22" s="57" t="s">
        <v>18</v>
      </c>
      <c r="C22" s="57" t="s">
        <v>24</v>
      </c>
      <c r="D22" s="57" t="s">
        <v>16</v>
      </c>
      <c r="E22" s="63">
        <v>5.2999999999999999E-2</v>
      </c>
      <c r="F22" t="s">
        <v>47</v>
      </c>
      <c r="G22" s="42" t="s">
        <v>43</v>
      </c>
    </row>
    <row r="23" spans="1:7">
      <c r="A23" s="56">
        <v>2017</v>
      </c>
      <c r="B23" s="57" t="s">
        <v>18</v>
      </c>
      <c r="C23" s="57" t="s">
        <v>25</v>
      </c>
      <c r="D23" s="57" t="s">
        <v>16</v>
      </c>
      <c r="E23" s="63">
        <v>4.8973901545570344E-4</v>
      </c>
      <c r="F23" t="s">
        <v>47</v>
      </c>
      <c r="G23" s="42" t="s">
        <v>43</v>
      </c>
    </row>
    <row r="24" spans="1:7">
      <c r="A24" s="56">
        <v>2017</v>
      </c>
      <c r="B24" s="57" t="s">
        <v>18</v>
      </c>
      <c r="C24" s="57" t="s">
        <v>34</v>
      </c>
      <c r="D24" s="57" t="s">
        <v>16</v>
      </c>
      <c r="E24" s="63">
        <v>0.79900000000000004</v>
      </c>
      <c r="F24" t="s">
        <v>47</v>
      </c>
      <c r="G24" s="42" t="s">
        <v>43</v>
      </c>
    </row>
    <row r="25" spans="1:7">
      <c r="A25" s="56">
        <v>2017</v>
      </c>
      <c r="B25" s="57" t="s">
        <v>18</v>
      </c>
      <c r="C25" s="57" t="s">
        <v>9</v>
      </c>
      <c r="D25" s="57" t="s">
        <v>17</v>
      </c>
      <c r="E25" s="59">
        <v>29.838999999999999</v>
      </c>
      <c r="F25" t="s">
        <v>19</v>
      </c>
      <c r="G25" t="s">
        <v>20</v>
      </c>
    </row>
    <row r="26" spans="1:7">
      <c r="A26" s="56">
        <v>2017</v>
      </c>
      <c r="B26" s="57" t="s">
        <v>18</v>
      </c>
      <c r="C26" s="57" t="s">
        <v>21</v>
      </c>
      <c r="D26" s="57" t="s">
        <v>17</v>
      </c>
      <c r="E26" s="59">
        <v>538.37599999999998</v>
      </c>
      <c r="F26" t="s">
        <v>19</v>
      </c>
      <c r="G26" t="s">
        <v>20</v>
      </c>
    </row>
    <row r="27" spans="1:7">
      <c r="A27" s="56">
        <v>2017</v>
      </c>
      <c r="B27" s="57" t="s">
        <v>18</v>
      </c>
      <c r="C27" s="57" t="s">
        <v>22</v>
      </c>
      <c r="D27" s="57" t="s">
        <v>17</v>
      </c>
      <c r="E27" s="60">
        <v>1866.895</v>
      </c>
      <c r="F27" t="s">
        <v>19</v>
      </c>
      <c r="G27" t="s">
        <v>20</v>
      </c>
    </row>
    <row r="28" spans="1:7">
      <c r="A28" s="56">
        <v>2017</v>
      </c>
      <c r="B28" s="57" t="s">
        <v>18</v>
      </c>
      <c r="C28" s="57" t="s">
        <v>23</v>
      </c>
      <c r="D28" s="57" t="s">
        <v>17</v>
      </c>
      <c r="E28" s="59">
        <v>850.56100000000004</v>
      </c>
      <c r="F28" t="s">
        <v>19</v>
      </c>
      <c r="G28" t="s">
        <v>20</v>
      </c>
    </row>
    <row r="29" spans="1:7">
      <c r="A29" s="56">
        <v>2017</v>
      </c>
      <c r="B29" s="57" t="s">
        <v>18</v>
      </c>
      <c r="C29" s="57" t="s">
        <v>24</v>
      </c>
      <c r="D29" s="57" t="s">
        <v>17</v>
      </c>
      <c r="E29" s="59">
        <v>439.02499999999998</v>
      </c>
      <c r="F29" t="s">
        <v>19</v>
      </c>
      <c r="G29" t="s">
        <v>20</v>
      </c>
    </row>
    <row r="30" spans="1:7">
      <c r="A30" s="56">
        <v>2017</v>
      </c>
      <c r="B30" s="57" t="s">
        <v>18</v>
      </c>
      <c r="C30" s="57" t="s">
        <v>25</v>
      </c>
      <c r="D30" s="57" t="s">
        <v>17</v>
      </c>
      <c r="E30" s="59">
        <v>5.9930000000000003</v>
      </c>
      <c r="F30" t="s">
        <v>19</v>
      </c>
      <c r="G30" t="s">
        <v>20</v>
      </c>
    </row>
    <row r="31" spans="1:7">
      <c r="A31" s="56">
        <v>2017</v>
      </c>
      <c r="B31" s="57" t="s">
        <v>18</v>
      </c>
      <c r="C31" s="57" t="s">
        <v>27</v>
      </c>
      <c r="D31" s="57" t="s">
        <v>17</v>
      </c>
      <c r="E31" s="59">
        <v>16367.56</v>
      </c>
      <c r="F31" t="s">
        <v>19</v>
      </c>
      <c r="G31" t="s">
        <v>20</v>
      </c>
    </row>
    <row r="32" spans="1:7">
      <c r="A32" s="57">
        <v>2018</v>
      </c>
      <c r="B32" s="57" t="s">
        <v>18</v>
      </c>
      <c r="C32" s="57" t="s">
        <v>9</v>
      </c>
      <c r="D32" s="57" t="s">
        <v>14</v>
      </c>
      <c r="E32" s="61">
        <v>1100</v>
      </c>
      <c r="F32" t="s">
        <v>19</v>
      </c>
      <c r="G32" t="s">
        <v>20</v>
      </c>
    </row>
    <row r="33" spans="1:9">
      <c r="A33" s="57">
        <v>2018</v>
      </c>
      <c r="B33" s="57" t="s">
        <v>18</v>
      </c>
      <c r="C33" s="57" t="s">
        <v>21</v>
      </c>
      <c r="D33" s="57" t="s">
        <v>14</v>
      </c>
      <c r="E33" s="61">
        <v>14500</v>
      </c>
      <c r="F33" t="s">
        <v>19</v>
      </c>
      <c r="G33" t="s">
        <v>20</v>
      </c>
      <c r="I33" s="10"/>
    </row>
    <row r="34" spans="1:9">
      <c r="A34" s="57">
        <v>2018</v>
      </c>
      <c r="B34" s="57" t="s">
        <v>18</v>
      </c>
      <c r="C34" s="57" t="s">
        <v>22</v>
      </c>
      <c r="D34" s="57" t="s">
        <v>14</v>
      </c>
      <c r="E34" s="61">
        <v>56000</v>
      </c>
      <c r="F34" t="s">
        <v>19</v>
      </c>
      <c r="G34" t="s">
        <v>20</v>
      </c>
      <c r="I34" s="10"/>
    </row>
    <row r="35" spans="1:9">
      <c r="A35" s="57">
        <v>2018</v>
      </c>
      <c r="B35" s="57" t="s">
        <v>18</v>
      </c>
      <c r="C35" s="57" t="s">
        <v>23</v>
      </c>
      <c r="D35" s="57" t="s">
        <v>14</v>
      </c>
      <c r="E35" s="61">
        <v>28500</v>
      </c>
      <c r="F35" t="s">
        <v>19</v>
      </c>
      <c r="G35" t="s">
        <v>20</v>
      </c>
    </row>
    <row r="36" spans="1:9">
      <c r="A36" s="57">
        <v>2018</v>
      </c>
      <c r="B36" s="57" t="s">
        <v>18</v>
      </c>
      <c r="C36" s="57" t="s">
        <v>24</v>
      </c>
      <c r="D36" s="57" t="s">
        <v>14</v>
      </c>
      <c r="E36" s="61">
        <v>11500</v>
      </c>
      <c r="F36" t="s">
        <v>19</v>
      </c>
      <c r="G36" t="s">
        <v>20</v>
      </c>
    </row>
    <row r="37" spans="1:9">
      <c r="A37" s="57">
        <v>2018</v>
      </c>
      <c r="B37" s="57" t="s">
        <v>18</v>
      </c>
      <c r="C37" s="57" t="s">
        <v>25</v>
      </c>
      <c r="D37" s="57" t="s">
        <v>14</v>
      </c>
      <c r="E37" s="61">
        <v>150</v>
      </c>
      <c r="F37" t="s">
        <v>19</v>
      </c>
      <c r="G37" t="s">
        <v>20</v>
      </c>
    </row>
    <row r="38" spans="1:9">
      <c r="A38" s="57">
        <v>2018</v>
      </c>
      <c r="B38" s="57" t="s">
        <v>18</v>
      </c>
      <c r="C38" s="57" t="s">
        <v>27</v>
      </c>
      <c r="D38" s="57" t="s">
        <v>14</v>
      </c>
      <c r="E38" s="61">
        <v>354000</v>
      </c>
      <c r="F38" t="s">
        <v>19</v>
      </c>
      <c r="G38" t="s">
        <v>20</v>
      </c>
    </row>
    <row r="39" spans="1:9">
      <c r="A39" s="57">
        <v>2018</v>
      </c>
      <c r="B39" s="57" t="s">
        <v>18</v>
      </c>
      <c r="C39" s="57" t="s">
        <v>9</v>
      </c>
      <c r="D39" s="57" t="s">
        <v>15</v>
      </c>
      <c r="E39" s="63">
        <v>2.6442307692307694E-3</v>
      </c>
      <c r="F39" t="s">
        <v>19</v>
      </c>
      <c r="G39" t="s">
        <v>20</v>
      </c>
    </row>
    <row r="40" spans="1:9">
      <c r="A40" s="57">
        <v>2018</v>
      </c>
      <c r="B40" s="57" t="s">
        <v>18</v>
      </c>
      <c r="C40" s="57" t="s">
        <v>21</v>
      </c>
      <c r="D40" s="57" t="s">
        <v>15</v>
      </c>
      <c r="E40" s="63">
        <v>3.4855769230769232E-2</v>
      </c>
      <c r="F40" t="s">
        <v>19</v>
      </c>
      <c r="G40" t="s">
        <v>20</v>
      </c>
    </row>
    <row r="41" spans="1:9">
      <c r="A41" s="57">
        <v>2018</v>
      </c>
      <c r="B41" s="57" t="s">
        <v>18</v>
      </c>
      <c r="C41" s="57" t="s">
        <v>22</v>
      </c>
      <c r="D41" s="57" t="s">
        <v>15</v>
      </c>
      <c r="E41" s="63">
        <v>0.13461538461538461</v>
      </c>
      <c r="F41" t="s">
        <v>19</v>
      </c>
      <c r="G41" t="s">
        <v>20</v>
      </c>
    </row>
    <row r="42" spans="1:9">
      <c r="A42" s="57">
        <v>2018</v>
      </c>
      <c r="B42" s="57" t="s">
        <v>18</v>
      </c>
      <c r="C42" s="57" t="s">
        <v>23</v>
      </c>
      <c r="D42" s="57" t="s">
        <v>15</v>
      </c>
      <c r="E42" s="63">
        <v>6.8509615384615391E-2</v>
      </c>
      <c r="F42" t="s">
        <v>19</v>
      </c>
      <c r="G42" t="s">
        <v>20</v>
      </c>
    </row>
    <row r="43" spans="1:9">
      <c r="A43" s="57">
        <v>2018</v>
      </c>
      <c r="B43" s="57" t="s">
        <v>18</v>
      </c>
      <c r="C43" s="57" t="s">
        <v>24</v>
      </c>
      <c r="D43" s="57" t="s">
        <v>15</v>
      </c>
      <c r="E43" s="63">
        <v>2.7644230769230768E-2</v>
      </c>
      <c r="F43" t="s">
        <v>19</v>
      </c>
      <c r="G43" t="s">
        <v>20</v>
      </c>
    </row>
    <row r="44" spans="1:9">
      <c r="A44" s="57">
        <v>2018</v>
      </c>
      <c r="B44" s="57" t="s">
        <v>18</v>
      </c>
      <c r="C44" s="57" t="s">
        <v>25</v>
      </c>
      <c r="D44" s="57" t="s">
        <v>15</v>
      </c>
      <c r="E44" s="63">
        <v>3.605769230769231E-4</v>
      </c>
      <c r="F44" t="s">
        <v>19</v>
      </c>
      <c r="G44" t="s">
        <v>20</v>
      </c>
    </row>
    <row r="45" spans="1:9">
      <c r="A45" s="57">
        <v>2018</v>
      </c>
      <c r="B45" s="57" t="s">
        <v>18</v>
      </c>
      <c r="C45" s="57" t="s">
        <v>27</v>
      </c>
      <c r="D45" s="57" t="s">
        <v>15</v>
      </c>
      <c r="E45" s="63">
        <v>0.85096153846153844</v>
      </c>
      <c r="F45" t="s">
        <v>19</v>
      </c>
      <c r="G45" t="s">
        <v>20</v>
      </c>
    </row>
    <row r="46" spans="1:9">
      <c r="A46" s="57">
        <v>2018</v>
      </c>
      <c r="B46" s="57" t="s">
        <v>18</v>
      </c>
      <c r="C46" s="57" t="s">
        <v>9</v>
      </c>
      <c r="D46" s="57" t="s">
        <v>16</v>
      </c>
      <c r="E46" s="64">
        <v>0.01</v>
      </c>
      <c r="F46" t="s">
        <v>47</v>
      </c>
      <c r="G46" s="42" t="s">
        <v>43</v>
      </c>
    </row>
    <row r="47" spans="1:9">
      <c r="A47" s="57">
        <v>2018</v>
      </c>
      <c r="B47" s="57" t="s">
        <v>18</v>
      </c>
      <c r="C47" s="57" t="s">
        <v>21</v>
      </c>
      <c r="D47" s="57" t="s">
        <v>16</v>
      </c>
      <c r="E47" s="64">
        <v>4.8000000000000001E-2</v>
      </c>
      <c r="F47" t="s">
        <v>47</v>
      </c>
      <c r="G47" s="42" t="s">
        <v>43</v>
      </c>
    </row>
    <row r="48" spans="1:9">
      <c r="A48" s="57">
        <v>2018</v>
      </c>
      <c r="B48" s="57" t="s">
        <v>18</v>
      </c>
      <c r="C48" s="57" t="s">
        <v>22</v>
      </c>
      <c r="D48" s="57" t="s">
        <v>16</v>
      </c>
      <c r="E48" s="64">
        <v>0.20598006230063237</v>
      </c>
      <c r="F48" t="s">
        <v>47</v>
      </c>
      <c r="G48" s="42" t="s">
        <v>43</v>
      </c>
    </row>
    <row r="49" spans="1:7">
      <c r="A49" s="57">
        <v>2018</v>
      </c>
      <c r="B49" s="57" t="s">
        <v>18</v>
      </c>
      <c r="C49" s="57" t="s">
        <v>23</v>
      </c>
      <c r="D49" s="57" t="s">
        <v>16</v>
      </c>
      <c r="E49" s="64">
        <v>6.5000000000000002E-2</v>
      </c>
      <c r="F49" t="s">
        <v>47</v>
      </c>
      <c r="G49" s="42" t="s">
        <v>43</v>
      </c>
    </row>
    <row r="50" spans="1:7">
      <c r="A50" s="57">
        <v>2018</v>
      </c>
      <c r="B50" s="57" t="s">
        <v>18</v>
      </c>
      <c r="C50" s="57" t="s">
        <v>24</v>
      </c>
      <c r="D50" s="57" t="s">
        <v>16</v>
      </c>
      <c r="E50" s="64">
        <v>5.5E-2</v>
      </c>
      <c r="F50" t="s">
        <v>47</v>
      </c>
      <c r="G50" s="42" t="s">
        <v>43</v>
      </c>
    </row>
    <row r="51" spans="1:7">
      <c r="A51" s="57">
        <v>2018</v>
      </c>
      <c r="B51" s="57" t="s">
        <v>18</v>
      </c>
      <c r="C51" s="57" t="s">
        <v>25</v>
      </c>
      <c r="D51" s="57" t="s">
        <v>16</v>
      </c>
      <c r="E51" s="64">
        <v>0</v>
      </c>
      <c r="F51" t="s">
        <v>47</v>
      </c>
      <c r="G51" s="42" t="s">
        <v>43</v>
      </c>
    </row>
    <row r="52" spans="1:7">
      <c r="A52" s="57">
        <v>2018</v>
      </c>
      <c r="B52" s="57" t="s">
        <v>18</v>
      </c>
      <c r="C52" s="57" t="s">
        <v>34</v>
      </c>
      <c r="D52" s="57" t="s">
        <v>16</v>
      </c>
      <c r="E52" s="64">
        <v>0.79400000000000004</v>
      </c>
      <c r="F52" t="s">
        <v>47</v>
      </c>
      <c r="G52" s="42" t="s">
        <v>43</v>
      </c>
    </row>
    <row r="53" spans="1:7">
      <c r="A53" s="57">
        <v>2018</v>
      </c>
      <c r="B53" s="57" t="s">
        <v>18</v>
      </c>
      <c r="C53" s="57" t="s">
        <v>9</v>
      </c>
      <c r="D53" s="57" t="s">
        <v>17</v>
      </c>
      <c r="E53" s="62">
        <v>33.515999999999998</v>
      </c>
      <c r="F53" t="s">
        <v>19</v>
      </c>
      <c r="G53" t="s">
        <v>20</v>
      </c>
    </row>
    <row r="54" spans="1:7">
      <c r="A54" s="57">
        <v>2018</v>
      </c>
      <c r="B54" s="57" t="s">
        <v>18</v>
      </c>
      <c r="C54" s="57" t="s">
        <v>21</v>
      </c>
      <c r="D54" s="57" t="s">
        <v>17</v>
      </c>
      <c r="E54" s="62">
        <v>594.31600000000003</v>
      </c>
      <c r="F54" t="s">
        <v>19</v>
      </c>
      <c r="G54" t="s">
        <v>20</v>
      </c>
    </row>
    <row r="55" spans="1:7">
      <c r="A55" s="57">
        <v>2018</v>
      </c>
      <c r="B55" s="57" t="s">
        <v>18</v>
      </c>
      <c r="C55" s="57" t="s">
        <v>22</v>
      </c>
      <c r="D55" s="57" t="s">
        <v>17</v>
      </c>
      <c r="E55" s="62">
        <v>2172.0590000000002</v>
      </c>
      <c r="F55" t="s">
        <v>19</v>
      </c>
      <c r="G55" t="s">
        <v>20</v>
      </c>
    </row>
    <row r="56" spans="1:7">
      <c r="A56" s="57">
        <v>2018</v>
      </c>
      <c r="B56" s="57" t="s">
        <v>18</v>
      </c>
      <c r="C56" s="57" t="s">
        <v>23</v>
      </c>
      <c r="D56" s="57" t="s">
        <v>17</v>
      </c>
      <c r="E56" s="62">
        <v>1063.0540000000001</v>
      </c>
      <c r="F56" t="s">
        <v>19</v>
      </c>
      <c r="G56" t="s">
        <v>20</v>
      </c>
    </row>
    <row r="57" spans="1:7">
      <c r="A57" s="57">
        <v>2018</v>
      </c>
      <c r="B57" s="57" t="s">
        <v>18</v>
      </c>
      <c r="C57" s="57" t="s">
        <v>24</v>
      </c>
      <c r="D57" s="57" t="s">
        <v>17</v>
      </c>
      <c r="E57" s="62">
        <v>471.59399999999999</v>
      </c>
      <c r="F57" t="s">
        <v>19</v>
      </c>
      <c r="G57" t="s">
        <v>20</v>
      </c>
    </row>
    <row r="58" spans="1:7">
      <c r="A58" s="57">
        <v>2018</v>
      </c>
      <c r="B58" s="57" t="s">
        <v>18</v>
      </c>
      <c r="C58" s="57" t="s">
        <v>25</v>
      </c>
      <c r="D58" s="57" t="s">
        <v>17</v>
      </c>
      <c r="E58" s="62">
        <v>8.3879999999999999</v>
      </c>
      <c r="F58" t="s">
        <v>19</v>
      </c>
      <c r="G58" t="s">
        <v>20</v>
      </c>
    </row>
    <row r="59" spans="1:7">
      <c r="A59" s="57">
        <v>2018</v>
      </c>
      <c r="B59" s="57" t="s">
        <v>18</v>
      </c>
      <c r="C59" s="57" t="s">
        <v>27</v>
      </c>
      <c r="D59" s="57" t="s">
        <v>17</v>
      </c>
      <c r="E59" s="62">
        <v>16646.759999999998</v>
      </c>
      <c r="F59" t="s">
        <v>19</v>
      </c>
      <c r="G59" t="s">
        <v>20</v>
      </c>
    </row>
    <row r="60" spans="1:7">
      <c r="A60" s="57">
        <v>2019</v>
      </c>
      <c r="B60" s="57" t="s">
        <v>18</v>
      </c>
      <c r="C60" s="57" t="s">
        <v>9</v>
      </c>
      <c r="D60" s="57" t="s">
        <v>14</v>
      </c>
      <c r="E60" s="61">
        <v>3600</v>
      </c>
      <c r="F60" t="s">
        <v>19</v>
      </c>
      <c r="G60" t="s">
        <v>20</v>
      </c>
    </row>
    <row r="61" spans="1:7">
      <c r="A61" s="57">
        <v>2019</v>
      </c>
      <c r="B61" s="57" t="s">
        <v>18</v>
      </c>
      <c r="C61" s="57" t="s">
        <v>21</v>
      </c>
      <c r="D61" s="57" t="s">
        <v>14</v>
      </c>
      <c r="E61" s="61">
        <v>16500</v>
      </c>
      <c r="F61" t="s">
        <v>19</v>
      </c>
      <c r="G61" t="s">
        <v>20</v>
      </c>
    </row>
    <row r="62" spans="1:7">
      <c r="A62" s="57">
        <v>2019</v>
      </c>
      <c r="B62" s="57" t="s">
        <v>18</v>
      </c>
      <c r="C62" s="57" t="s">
        <v>22</v>
      </c>
      <c r="D62" s="57" t="s">
        <v>14</v>
      </c>
      <c r="E62" s="61">
        <v>66500</v>
      </c>
      <c r="F62" t="s">
        <v>19</v>
      </c>
      <c r="G62" t="s">
        <v>20</v>
      </c>
    </row>
    <row r="63" spans="1:7">
      <c r="A63" s="57">
        <v>2019</v>
      </c>
      <c r="B63" s="57" t="s">
        <v>18</v>
      </c>
      <c r="C63" s="57" t="s">
        <v>23</v>
      </c>
      <c r="D63" s="57" t="s">
        <v>14</v>
      </c>
      <c r="E63" s="61">
        <v>34000</v>
      </c>
      <c r="F63" t="s">
        <v>19</v>
      </c>
      <c r="G63" t="s">
        <v>20</v>
      </c>
    </row>
    <row r="64" spans="1:7">
      <c r="A64" s="57">
        <v>2019</v>
      </c>
      <c r="B64" s="57" t="s">
        <v>18</v>
      </c>
      <c r="C64" s="57" t="s">
        <v>24</v>
      </c>
      <c r="D64" s="57" t="s">
        <v>14</v>
      </c>
      <c r="E64" s="61">
        <v>12500</v>
      </c>
      <c r="F64" t="s">
        <v>19</v>
      </c>
      <c r="G64" t="s">
        <v>20</v>
      </c>
    </row>
    <row r="65" spans="1:7">
      <c r="A65" s="57">
        <v>2019</v>
      </c>
      <c r="B65" s="57" t="s">
        <v>18</v>
      </c>
      <c r="C65" s="57" t="s">
        <v>25</v>
      </c>
      <c r="D65" s="57" t="s">
        <v>14</v>
      </c>
      <c r="E65" s="61">
        <v>350</v>
      </c>
      <c r="F65" t="s">
        <v>19</v>
      </c>
      <c r="G65" t="s">
        <v>20</v>
      </c>
    </row>
    <row r="66" spans="1:7">
      <c r="A66" s="57">
        <v>2019</v>
      </c>
      <c r="B66" s="57" t="s">
        <v>18</v>
      </c>
      <c r="C66" s="57" t="s">
        <v>27</v>
      </c>
      <c r="D66" s="57" t="s">
        <v>14</v>
      </c>
      <c r="E66" s="61">
        <v>348000</v>
      </c>
      <c r="F66" t="s">
        <v>19</v>
      </c>
      <c r="G66" t="s">
        <v>20</v>
      </c>
    </row>
    <row r="67" spans="1:7">
      <c r="A67" s="57">
        <v>2019</v>
      </c>
      <c r="B67" s="57" t="s">
        <v>18</v>
      </c>
      <c r="C67" s="57" t="s">
        <v>9</v>
      </c>
      <c r="D67" s="57" t="s">
        <v>15</v>
      </c>
      <c r="E67" s="65">
        <v>9.0452261306532659E-3</v>
      </c>
      <c r="F67" t="s">
        <v>19</v>
      </c>
      <c r="G67" t="s">
        <v>20</v>
      </c>
    </row>
    <row r="68" spans="1:7">
      <c r="A68" s="57">
        <v>2019</v>
      </c>
      <c r="B68" s="57" t="s">
        <v>18</v>
      </c>
      <c r="C68" s="57" t="s">
        <v>21</v>
      </c>
      <c r="D68" s="57" t="s">
        <v>15</v>
      </c>
      <c r="E68" s="65">
        <v>4.1457286432160803E-2</v>
      </c>
      <c r="F68" t="s">
        <v>19</v>
      </c>
      <c r="G68" t="s">
        <v>20</v>
      </c>
    </row>
    <row r="69" spans="1:7">
      <c r="A69" s="57">
        <v>2019</v>
      </c>
      <c r="B69" s="57" t="s">
        <v>18</v>
      </c>
      <c r="C69" s="57" t="s">
        <v>22</v>
      </c>
      <c r="D69" s="57" t="s">
        <v>15</v>
      </c>
      <c r="E69" s="65">
        <v>0.16708542713567839</v>
      </c>
      <c r="F69" t="s">
        <v>19</v>
      </c>
      <c r="G69" t="s">
        <v>20</v>
      </c>
    </row>
    <row r="70" spans="1:7">
      <c r="A70" s="57">
        <v>2019</v>
      </c>
      <c r="B70" s="57" t="s">
        <v>18</v>
      </c>
      <c r="C70" s="57" t="s">
        <v>23</v>
      </c>
      <c r="D70" s="57" t="s">
        <v>15</v>
      </c>
      <c r="E70" s="65">
        <v>8.5427135678391955E-2</v>
      </c>
      <c r="F70" t="s">
        <v>19</v>
      </c>
      <c r="G70" t="s">
        <v>20</v>
      </c>
    </row>
    <row r="71" spans="1:7">
      <c r="A71" s="57">
        <v>2019</v>
      </c>
      <c r="B71" s="57" t="s">
        <v>18</v>
      </c>
      <c r="C71" s="57" t="s">
        <v>24</v>
      </c>
      <c r="D71" s="57" t="s">
        <v>15</v>
      </c>
      <c r="E71" s="65">
        <v>3.1407035175879394E-2</v>
      </c>
      <c r="F71" t="s">
        <v>19</v>
      </c>
      <c r="G71" t="s">
        <v>20</v>
      </c>
    </row>
    <row r="72" spans="1:7">
      <c r="A72" s="57">
        <v>2019</v>
      </c>
      <c r="B72" s="57" t="s">
        <v>18</v>
      </c>
      <c r="C72" s="57" t="s">
        <v>25</v>
      </c>
      <c r="D72" s="57" t="s">
        <v>15</v>
      </c>
      <c r="E72" s="65">
        <v>8.7939698492462315E-4</v>
      </c>
      <c r="F72" t="s">
        <v>19</v>
      </c>
      <c r="G72" t="s">
        <v>20</v>
      </c>
    </row>
    <row r="73" spans="1:7">
      <c r="A73" s="57">
        <v>2019</v>
      </c>
      <c r="B73" s="57" t="s">
        <v>18</v>
      </c>
      <c r="C73" s="57" t="s">
        <v>27</v>
      </c>
      <c r="D73" s="57" t="s">
        <v>15</v>
      </c>
      <c r="E73" s="65">
        <v>0.87437185929648242</v>
      </c>
      <c r="F73" t="s">
        <v>19</v>
      </c>
      <c r="G73" t="s">
        <v>20</v>
      </c>
    </row>
    <row r="74" spans="1:7">
      <c r="A74" s="57">
        <v>2019</v>
      </c>
      <c r="B74" s="57" t="s">
        <v>18</v>
      </c>
      <c r="C74" s="57" t="s">
        <v>9</v>
      </c>
      <c r="D74" s="57" t="s">
        <v>16</v>
      </c>
      <c r="E74" s="65">
        <v>8.9999999999999993E-3</v>
      </c>
      <c r="F74" t="s">
        <v>19</v>
      </c>
      <c r="G74" t="s">
        <v>20</v>
      </c>
    </row>
    <row r="75" spans="1:7">
      <c r="A75" s="57">
        <v>2019</v>
      </c>
      <c r="B75" s="57" t="s">
        <v>18</v>
      </c>
      <c r="C75" s="57" t="s">
        <v>21</v>
      </c>
      <c r="D75" s="57" t="s">
        <v>16</v>
      </c>
      <c r="E75" s="65">
        <v>0.05</v>
      </c>
      <c r="F75" t="s">
        <v>19</v>
      </c>
      <c r="G75" t="s">
        <v>20</v>
      </c>
    </row>
    <row r="76" spans="1:7">
      <c r="A76" s="57">
        <v>2019</v>
      </c>
      <c r="B76" s="57" t="s">
        <v>18</v>
      </c>
      <c r="C76" s="57" t="s">
        <v>22</v>
      </c>
      <c r="D76" s="57" t="s">
        <v>16</v>
      </c>
      <c r="E76" s="65">
        <v>0.21059778368517662</v>
      </c>
      <c r="F76" t="s">
        <v>19</v>
      </c>
      <c r="G76" t="s">
        <v>20</v>
      </c>
    </row>
    <row r="77" spans="1:7">
      <c r="A77" s="57">
        <v>2019</v>
      </c>
      <c r="B77" s="57" t="s">
        <v>18</v>
      </c>
      <c r="C77" s="57" t="s">
        <v>23</v>
      </c>
      <c r="D77" s="57" t="s">
        <v>16</v>
      </c>
      <c r="E77" s="65">
        <v>6.4000000000000001E-2</v>
      </c>
      <c r="F77" t="s">
        <v>19</v>
      </c>
      <c r="G77" t="s">
        <v>20</v>
      </c>
    </row>
    <row r="78" spans="1:7">
      <c r="A78" s="57">
        <v>2019</v>
      </c>
      <c r="B78" s="57" t="s">
        <v>18</v>
      </c>
      <c r="C78" s="57" t="s">
        <v>24</v>
      </c>
      <c r="D78" s="57" t="s">
        <v>16</v>
      </c>
      <c r="E78" s="65">
        <v>5.6000000000000001E-2</v>
      </c>
      <c r="F78" t="s">
        <v>19</v>
      </c>
      <c r="G78" t="s">
        <v>20</v>
      </c>
    </row>
    <row r="79" spans="1:7">
      <c r="A79" s="57">
        <v>2019</v>
      </c>
      <c r="B79" s="57" t="s">
        <v>18</v>
      </c>
      <c r="C79" s="57" t="s">
        <v>25</v>
      </c>
      <c r="D79" s="57" t="s">
        <v>16</v>
      </c>
      <c r="E79" s="65">
        <v>0</v>
      </c>
      <c r="F79" t="s">
        <v>19</v>
      </c>
      <c r="G79" t="s">
        <v>20</v>
      </c>
    </row>
    <row r="80" spans="1:7">
      <c r="A80" s="57">
        <v>2019</v>
      </c>
      <c r="B80" s="57" t="s">
        <v>18</v>
      </c>
      <c r="C80" s="57" t="s">
        <v>34</v>
      </c>
      <c r="D80" s="57" t="s">
        <v>16</v>
      </c>
      <c r="E80" s="65">
        <v>0.78900000000000003</v>
      </c>
      <c r="F80" t="s">
        <v>19</v>
      </c>
      <c r="G80" t="s">
        <v>20</v>
      </c>
    </row>
    <row r="81" spans="1:7">
      <c r="A81" s="57">
        <v>2019</v>
      </c>
      <c r="B81" s="57" t="s">
        <v>18</v>
      </c>
      <c r="C81" s="57" t="s">
        <v>9</v>
      </c>
      <c r="D81" s="57" t="s">
        <v>17</v>
      </c>
      <c r="E81" s="61">
        <v>95.174000000000007</v>
      </c>
      <c r="F81" t="s">
        <v>19</v>
      </c>
      <c r="G81" t="s">
        <v>20</v>
      </c>
    </row>
    <row r="82" spans="1:7">
      <c r="A82" s="57">
        <v>2019</v>
      </c>
      <c r="B82" s="57" t="s">
        <v>18</v>
      </c>
      <c r="C82" s="57" t="s">
        <v>21</v>
      </c>
      <c r="D82" s="57" t="s">
        <v>17</v>
      </c>
      <c r="E82" s="61">
        <v>664.01400000000001</v>
      </c>
      <c r="F82" t="s">
        <v>19</v>
      </c>
      <c r="G82" t="s">
        <v>20</v>
      </c>
    </row>
    <row r="83" spans="1:7">
      <c r="A83" s="57">
        <v>2019</v>
      </c>
      <c r="B83" s="57" t="s">
        <v>18</v>
      </c>
      <c r="C83" s="57" t="s">
        <v>22</v>
      </c>
      <c r="D83" s="57" t="s">
        <v>17</v>
      </c>
      <c r="E83" s="61">
        <v>2541.2759999999998</v>
      </c>
      <c r="F83" t="s">
        <v>19</v>
      </c>
      <c r="G83" t="s">
        <v>20</v>
      </c>
    </row>
    <row r="84" spans="1:7">
      <c r="A84" s="57">
        <v>2019</v>
      </c>
      <c r="B84" s="57" t="s">
        <v>18</v>
      </c>
      <c r="C84" s="57" t="s">
        <v>23</v>
      </c>
      <c r="D84" s="57" t="s">
        <v>17</v>
      </c>
      <c r="E84" s="61">
        <v>1249.152</v>
      </c>
      <c r="F84" t="s">
        <v>19</v>
      </c>
      <c r="G84" t="s">
        <v>20</v>
      </c>
    </row>
    <row r="85" spans="1:7">
      <c r="A85" s="57">
        <v>2019</v>
      </c>
      <c r="B85" s="57" t="s">
        <v>18</v>
      </c>
      <c r="C85" s="57" t="s">
        <v>24</v>
      </c>
      <c r="D85" s="57" t="s">
        <v>17</v>
      </c>
      <c r="E85" s="61">
        <v>535.34900000000005</v>
      </c>
      <c r="F85" t="s">
        <v>19</v>
      </c>
      <c r="G85" t="s">
        <v>20</v>
      </c>
    </row>
    <row r="86" spans="1:7">
      <c r="A86" s="57">
        <v>2019</v>
      </c>
      <c r="B86" s="57" t="s">
        <v>18</v>
      </c>
      <c r="C86" s="57" t="s">
        <v>25</v>
      </c>
      <c r="D86" s="57" t="s">
        <v>17</v>
      </c>
      <c r="E86" s="61">
        <v>16.553999999999998</v>
      </c>
      <c r="F86" t="s">
        <v>19</v>
      </c>
      <c r="G86" t="s">
        <v>20</v>
      </c>
    </row>
    <row r="87" spans="1:7">
      <c r="A87" s="57">
        <v>2019</v>
      </c>
      <c r="B87" s="57" t="s">
        <v>18</v>
      </c>
      <c r="C87" s="57" t="s">
        <v>27</v>
      </c>
      <c r="D87" s="57" t="s">
        <v>17</v>
      </c>
      <c r="E87" s="61">
        <v>16724.54</v>
      </c>
      <c r="F87" t="s">
        <v>19</v>
      </c>
      <c r="G87" t="s">
        <v>20</v>
      </c>
    </row>
    <row r="88" spans="1:7">
      <c r="A88" s="57">
        <v>2020</v>
      </c>
      <c r="B88" s="57" t="s">
        <v>18</v>
      </c>
      <c r="C88" s="57" t="s">
        <v>9</v>
      </c>
      <c r="D88" s="57" t="s">
        <v>14</v>
      </c>
      <c r="E88" s="61">
        <v>3500</v>
      </c>
      <c r="F88" t="s">
        <v>19</v>
      </c>
      <c r="G88" t="s">
        <v>20</v>
      </c>
    </row>
    <row r="89" spans="1:7">
      <c r="A89" s="57">
        <v>2020</v>
      </c>
      <c r="B89" s="57" t="s">
        <v>18</v>
      </c>
      <c r="C89" s="57" t="s">
        <v>21</v>
      </c>
      <c r="D89" s="57" t="s">
        <v>14</v>
      </c>
      <c r="E89" s="61">
        <v>17000</v>
      </c>
      <c r="F89" t="s">
        <v>19</v>
      </c>
      <c r="G89" t="s">
        <v>20</v>
      </c>
    </row>
    <row r="90" spans="1:7">
      <c r="A90" s="57">
        <v>2020</v>
      </c>
      <c r="B90" s="57" t="s">
        <v>18</v>
      </c>
      <c r="C90" s="57" t="s">
        <v>22</v>
      </c>
      <c r="D90" s="57" t="s">
        <v>14</v>
      </c>
      <c r="E90" s="61">
        <v>71000</v>
      </c>
      <c r="F90" t="s">
        <v>19</v>
      </c>
      <c r="G90" t="s">
        <v>20</v>
      </c>
    </row>
    <row r="91" spans="1:7">
      <c r="A91" s="57">
        <v>2020</v>
      </c>
      <c r="B91" s="57" t="s">
        <v>18</v>
      </c>
      <c r="C91" s="57" t="s">
        <v>23</v>
      </c>
      <c r="D91" s="57" t="s">
        <v>14</v>
      </c>
      <c r="E91" s="61">
        <v>37000</v>
      </c>
      <c r="F91" t="s">
        <v>19</v>
      </c>
      <c r="G91" t="s">
        <v>20</v>
      </c>
    </row>
    <row r="92" spans="1:7">
      <c r="A92" s="57">
        <v>2020</v>
      </c>
      <c r="B92" s="57" t="s">
        <v>18</v>
      </c>
      <c r="C92" s="57" t="s">
        <v>24</v>
      </c>
      <c r="D92" s="57" t="s">
        <v>14</v>
      </c>
      <c r="E92" s="61">
        <v>14000</v>
      </c>
      <c r="F92" t="s">
        <v>19</v>
      </c>
      <c r="G92" t="s">
        <v>20</v>
      </c>
    </row>
    <row r="93" spans="1:7">
      <c r="A93" s="57">
        <v>2020</v>
      </c>
      <c r="B93" s="57" t="s">
        <v>18</v>
      </c>
      <c r="C93" s="57" t="s">
        <v>25</v>
      </c>
      <c r="D93" s="57" t="s">
        <v>14</v>
      </c>
      <c r="E93" s="61">
        <v>350</v>
      </c>
      <c r="F93" t="s">
        <v>19</v>
      </c>
      <c r="G93" t="s">
        <v>20</v>
      </c>
    </row>
    <row r="94" spans="1:7">
      <c r="A94" s="57">
        <v>2020</v>
      </c>
      <c r="B94" s="57" t="s">
        <v>18</v>
      </c>
      <c r="C94" s="57" t="s">
        <v>27</v>
      </c>
      <c r="D94" s="57" t="s">
        <v>14</v>
      </c>
      <c r="E94" s="61">
        <v>334000</v>
      </c>
      <c r="F94" t="s">
        <v>19</v>
      </c>
      <c r="G94" t="s">
        <v>20</v>
      </c>
    </row>
    <row r="95" spans="1:7">
      <c r="A95" s="57">
        <v>2020</v>
      </c>
      <c r="B95" s="57" t="s">
        <v>18</v>
      </c>
      <c r="C95" s="57" t="s">
        <v>9</v>
      </c>
      <c r="D95" s="57" t="s">
        <v>17</v>
      </c>
      <c r="E95" s="56">
        <v>94.113</v>
      </c>
      <c r="F95" t="s">
        <v>19</v>
      </c>
      <c r="G95" t="s">
        <v>20</v>
      </c>
    </row>
    <row r="96" spans="1:7">
      <c r="A96" s="57">
        <v>2020</v>
      </c>
      <c r="B96" s="57" t="s">
        <v>18</v>
      </c>
      <c r="C96" s="57" t="s">
        <v>21</v>
      </c>
      <c r="D96" s="57" t="s">
        <v>17</v>
      </c>
      <c r="E96" s="56">
        <v>642.83000000000004</v>
      </c>
      <c r="F96" t="s">
        <v>19</v>
      </c>
      <c r="G96" t="s">
        <v>20</v>
      </c>
    </row>
    <row r="97" spans="1:7">
      <c r="A97" s="57">
        <v>2020</v>
      </c>
      <c r="B97" s="57" t="s">
        <v>18</v>
      </c>
      <c r="C97" s="57" t="s">
        <v>22</v>
      </c>
      <c r="D97" s="57" t="s">
        <v>17</v>
      </c>
      <c r="E97" s="56">
        <v>2750.8969999999999</v>
      </c>
      <c r="F97" t="s">
        <v>19</v>
      </c>
      <c r="G97" t="s">
        <v>20</v>
      </c>
    </row>
    <row r="98" spans="1:7">
      <c r="A98" s="57">
        <v>2020</v>
      </c>
      <c r="B98" s="57" t="s">
        <v>18</v>
      </c>
      <c r="C98" s="57" t="s">
        <v>23</v>
      </c>
      <c r="D98" s="57" t="s">
        <v>17</v>
      </c>
      <c r="E98" s="56">
        <v>1397.2170000000001</v>
      </c>
      <c r="F98" t="s">
        <v>19</v>
      </c>
      <c r="G98" t="s">
        <v>20</v>
      </c>
    </row>
    <row r="99" spans="1:7">
      <c r="A99" s="57">
        <v>2020</v>
      </c>
      <c r="B99" s="57" t="s">
        <v>18</v>
      </c>
      <c r="C99" s="57" t="s">
        <v>24</v>
      </c>
      <c r="D99" s="57" t="s">
        <v>17</v>
      </c>
      <c r="E99" s="56">
        <v>619.077</v>
      </c>
      <c r="F99" t="s">
        <v>19</v>
      </c>
      <c r="G99" t="s">
        <v>20</v>
      </c>
    </row>
    <row r="100" spans="1:7">
      <c r="A100" s="57">
        <v>2020</v>
      </c>
      <c r="B100" s="57" t="s">
        <v>18</v>
      </c>
      <c r="C100" s="57" t="s">
        <v>25</v>
      </c>
      <c r="D100" s="57" t="s">
        <v>17</v>
      </c>
      <c r="E100" s="56">
        <v>15.055999999999999</v>
      </c>
      <c r="F100" t="s">
        <v>19</v>
      </c>
      <c r="G100" t="s">
        <v>20</v>
      </c>
    </row>
    <row r="101" spans="1:7">
      <c r="A101" s="57">
        <v>2020</v>
      </c>
      <c r="B101" s="57" t="s">
        <v>18</v>
      </c>
      <c r="C101" s="57" t="s">
        <v>27</v>
      </c>
      <c r="D101" s="57" t="s">
        <v>17</v>
      </c>
      <c r="E101" s="56">
        <v>16245.58</v>
      </c>
      <c r="F101" t="s">
        <v>19</v>
      </c>
      <c r="G101" t="s">
        <v>20</v>
      </c>
    </row>
    <row r="102" spans="1:7">
      <c r="A102" s="57">
        <v>2020</v>
      </c>
      <c r="B102" s="57" t="s">
        <v>18</v>
      </c>
      <c r="C102" s="57" t="s">
        <v>9</v>
      </c>
      <c r="D102" s="57" t="s">
        <v>15</v>
      </c>
      <c r="E102" s="63">
        <v>8.557457212713936E-3</v>
      </c>
      <c r="F102" t="s">
        <v>19</v>
      </c>
      <c r="G102" t="s">
        <v>20</v>
      </c>
    </row>
    <row r="103" spans="1:7">
      <c r="A103" s="57">
        <v>2020</v>
      </c>
      <c r="B103" s="57" t="s">
        <v>18</v>
      </c>
      <c r="C103" s="57" t="s">
        <v>21</v>
      </c>
      <c r="D103" s="57" t="s">
        <v>15</v>
      </c>
      <c r="E103" s="63">
        <v>4.1564792176039117E-2</v>
      </c>
      <c r="F103" t="s">
        <v>19</v>
      </c>
      <c r="G103" t="s">
        <v>20</v>
      </c>
    </row>
    <row r="104" spans="1:7">
      <c r="A104" s="57">
        <v>2020</v>
      </c>
      <c r="B104" s="57" t="s">
        <v>18</v>
      </c>
      <c r="C104" s="57" t="s">
        <v>22</v>
      </c>
      <c r="D104" s="57" t="s">
        <v>15</v>
      </c>
      <c r="E104" s="63">
        <v>0.17359413202933985</v>
      </c>
      <c r="F104" t="s">
        <v>19</v>
      </c>
      <c r="G104" t="s">
        <v>20</v>
      </c>
    </row>
    <row r="105" spans="1:7">
      <c r="A105" s="57">
        <v>2020</v>
      </c>
      <c r="B105" s="57" t="s">
        <v>18</v>
      </c>
      <c r="C105" s="57" t="s">
        <v>23</v>
      </c>
      <c r="D105" s="57" t="s">
        <v>15</v>
      </c>
      <c r="E105" s="63">
        <v>9.0464547677261614E-2</v>
      </c>
      <c r="F105" t="s">
        <v>19</v>
      </c>
      <c r="G105" t="s">
        <v>20</v>
      </c>
    </row>
    <row r="106" spans="1:7">
      <c r="A106" s="57">
        <v>2020</v>
      </c>
      <c r="B106" s="57" t="s">
        <v>18</v>
      </c>
      <c r="C106" s="57" t="s">
        <v>24</v>
      </c>
      <c r="D106" s="57" t="s">
        <v>15</v>
      </c>
      <c r="E106" s="63">
        <v>3.4229828850855744E-2</v>
      </c>
      <c r="F106" t="s">
        <v>19</v>
      </c>
      <c r="G106" t="s">
        <v>20</v>
      </c>
    </row>
    <row r="107" spans="1:7">
      <c r="A107" s="57">
        <v>2020</v>
      </c>
      <c r="B107" s="57" t="s">
        <v>18</v>
      </c>
      <c r="C107" s="57" t="s">
        <v>25</v>
      </c>
      <c r="D107" s="57" t="s">
        <v>15</v>
      </c>
      <c r="E107" s="63">
        <v>8.5574572127139362E-4</v>
      </c>
      <c r="F107" t="s">
        <v>19</v>
      </c>
      <c r="G107" t="s">
        <v>20</v>
      </c>
    </row>
    <row r="108" spans="1:7">
      <c r="A108" s="57">
        <v>2020</v>
      </c>
      <c r="B108" s="57" t="s">
        <v>18</v>
      </c>
      <c r="C108" s="57" t="s">
        <v>27</v>
      </c>
      <c r="D108" s="57" t="s">
        <v>15</v>
      </c>
      <c r="E108" s="63">
        <v>0.81662591687041564</v>
      </c>
      <c r="F108" t="s">
        <v>19</v>
      </c>
      <c r="G108" t="s">
        <v>20</v>
      </c>
    </row>
    <row r="109" spans="1:7">
      <c r="A109" s="57">
        <v>2020</v>
      </c>
      <c r="B109" s="57" t="s">
        <v>18</v>
      </c>
      <c r="C109" s="57" t="s">
        <v>9</v>
      </c>
      <c r="D109" s="57" t="s">
        <v>16</v>
      </c>
      <c r="E109" s="63">
        <v>8.9999999999999993E-3</v>
      </c>
      <c r="F109" t="s">
        <v>19</v>
      </c>
      <c r="G109" t="s">
        <v>20</v>
      </c>
    </row>
    <row r="110" spans="1:7">
      <c r="A110" s="57">
        <v>2020</v>
      </c>
      <c r="B110" s="57" t="s">
        <v>18</v>
      </c>
      <c r="C110" s="57" t="s">
        <v>21</v>
      </c>
      <c r="D110" s="57" t="s">
        <v>16</v>
      </c>
      <c r="E110" s="63">
        <v>4.9000000000000002E-2</v>
      </c>
      <c r="F110" t="s">
        <v>19</v>
      </c>
      <c r="G110" t="s">
        <v>20</v>
      </c>
    </row>
    <row r="111" spans="1:7">
      <c r="A111" s="57">
        <v>2020</v>
      </c>
      <c r="B111" s="57" t="s">
        <v>18</v>
      </c>
      <c r="C111" s="57" t="s">
        <v>22</v>
      </c>
      <c r="D111" s="57" t="s">
        <v>16</v>
      </c>
      <c r="E111" s="63">
        <v>0.21029305202738632</v>
      </c>
      <c r="F111" t="s">
        <v>19</v>
      </c>
      <c r="G111" t="s">
        <v>20</v>
      </c>
    </row>
    <row r="112" spans="1:7">
      <c r="A112" s="57">
        <v>2020</v>
      </c>
      <c r="B112" s="57" t="s">
        <v>18</v>
      </c>
      <c r="C112" s="57" t="s">
        <v>23</v>
      </c>
      <c r="D112" s="57" t="s">
        <v>16</v>
      </c>
      <c r="E112" s="63">
        <v>6.3E-2</v>
      </c>
      <c r="F112" t="s">
        <v>19</v>
      </c>
      <c r="G112" t="s">
        <v>20</v>
      </c>
    </row>
    <row r="113" spans="1:7">
      <c r="A113" s="57">
        <v>2020</v>
      </c>
      <c r="B113" s="57" t="s">
        <v>18</v>
      </c>
      <c r="C113" s="57" t="s">
        <v>24</v>
      </c>
      <c r="D113" s="57" t="s">
        <v>16</v>
      </c>
      <c r="E113" s="63">
        <v>5.5E-2</v>
      </c>
      <c r="F113" t="s">
        <v>19</v>
      </c>
      <c r="G113" t="s">
        <v>20</v>
      </c>
    </row>
    <row r="114" spans="1:7">
      <c r="A114" s="57">
        <v>2020</v>
      </c>
      <c r="B114" s="57" t="s">
        <v>18</v>
      </c>
      <c r="C114" s="57" t="s">
        <v>25</v>
      </c>
      <c r="D114" s="57" t="s">
        <v>16</v>
      </c>
      <c r="E114" s="63">
        <v>0</v>
      </c>
      <c r="F114" t="s">
        <v>19</v>
      </c>
      <c r="G114" t="s">
        <v>20</v>
      </c>
    </row>
    <row r="115" spans="1:7">
      <c r="A115" s="57">
        <v>2020</v>
      </c>
      <c r="B115" s="57" t="s">
        <v>18</v>
      </c>
      <c r="C115" s="57" t="s">
        <v>34</v>
      </c>
      <c r="D115" s="57" t="s">
        <v>16</v>
      </c>
      <c r="E115" s="63">
        <v>0.79</v>
      </c>
      <c r="F115" t="s">
        <v>19</v>
      </c>
      <c r="G115" t="s">
        <v>20</v>
      </c>
    </row>
  </sheetData>
  <sortState xmlns:xlrd2="http://schemas.microsoft.com/office/spreadsheetml/2017/richdata2" ref="A4:G59">
    <sortCondition ref="A4:A59"/>
  </sortState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topLeftCell="E1" workbookViewId="0">
      <pane ySplit="1" topLeftCell="A7" activePane="bottomLeft" state="frozen"/>
      <selection pane="bottomLeft" activeCell="F20" sqref="F20"/>
    </sheetView>
  </sheetViews>
  <sheetFormatPr defaultColWidth="8.7109375" defaultRowHeight="15"/>
  <cols>
    <col min="1" max="1" width="9.42578125" customWidth="1"/>
    <col min="2" max="2" width="9.7109375" customWidth="1"/>
    <col min="3" max="3" width="18.85546875" customWidth="1"/>
    <col min="4" max="4" width="26.5703125" customWidth="1"/>
    <col min="5" max="5" width="16.5703125" customWidth="1"/>
    <col min="6" max="6" width="27.5703125" customWidth="1"/>
    <col min="7" max="7" width="15.85546875" customWidth="1"/>
    <col min="8" max="8" width="30.8554687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10">
        <v>2017</v>
      </c>
      <c r="B2" t="s">
        <v>8</v>
      </c>
      <c r="C2" t="s">
        <v>9</v>
      </c>
      <c r="D2" t="s">
        <v>37</v>
      </c>
      <c r="E2" s="11">
        <f>149561/1000</f>
        <v>149.56100000000001</v>
      </c>
      <c r="F2" t="s">
        <v>11</v>
      </c>
      <c r="G2" s="4">
        <v>43983</v>
      </c>
      <c r="H2" s="12" t="s">
        <v>12</v>
      </c>
    </row>
    <row r="3" spans="1:8">
      <c r="A3" s="10">
        <v>2017</v>
      </c>
      <c r="B3" t="s">
        <v>8</v>
      </c>
      <c r="C3" t="s">
        <v>21</v>
      </c>
      <c r="D3" t="s">
        <v>37</v>
      </c>
      <c r="E3" s="11">
        <f>1217971/1000</f>
        <v>1217.971</v>
      </c>
      <c r="F3" t="s">
        <v>11</v>
      </c>
      <c r="G3" s="4">
        <v>43983</v>
      </c>
      <c r="H3" s="12" t="s">
        <v>12</v>
      </c>
    </row>
    <row r="4" spans="1:8">
      <c r="A4" s="10">
        <v>2017</v>
      </c>
      <c r="B4" t="s">
        <v>8</v>
      </c>
      <c r="C4" t="s">
        <v>23</v>
      </c>
      <c r="D4" t="s">
        <v>37</v>
      </c>
      <c r="E4" s="11">
        <f>509370/1000</f>
        <v>509.37</v>
      </c>
      <c r="F4" t="s">
        <v>11</v>
      </c>
      <c r="G4" s="4">
        <v>43983</v>
      </c>
      <c r="H4" s="12" t="s">
        <v>12</v>
      </c>
    </row>
    <row r="5" spans="1:8">
      <c r="A5" s="10">
        <v>2017</v>
      </c>
      <c r="B5" t="s">
        <v>8</v>
      </c>
      <c r="C5" t="s">
        <v>24</v>
      </c>
      <c r="D5" t="s">
        <v>37</v>
      </c>
      <c r="E5" s="11">
        <v>257.39299999999997</v>
      </c>
      <c r="F5" t="s">
        <v>11</v>
      </c>
      <c r="G5" s="4">
        <v>43983</v>
      </c>
      <c r="H5" s="12" t="s">
        <v>12</v>
      </c>
    </row>
    <row r="6" spans="1:8">
      <c r="A6" s="10">
        <v>2017</v>
      </c>
      <c r="B6" t="s">
        <v>8</v>
      </c>
      <c r="C6" t="s">
        <v>25</v>
      </c>
      <c r="D6" t="s">
        <v>37</v>
      </c>
      <c r="E6" s="11">
        <f>1775/1000</f>
        <v>1.7749999999999999</v>
      </c>
      <c r="F6" t="s">
        <v>11</v>
      </c>
      <c r="G6" s="4">
        <v>43983</v>
      </c>
      <c r="H6" s="12" t="s">
        <v>12</v>
      </c>
    </row>
    <row r="7" spans="1:8">
      <c r="A7" s="10">
        <v>2017</v>
      </c>
      <c r="B7" t="s">
        <v>8</v>
      </c>
      <c r="C7" t="s">
        <v>26</v>
      </c>
      <c r="D7" t="s">
        <v>37</v>
      </c>
      <c r="E7" s="11">
        <f>90862711/1000</f>
        <v>90862.710999999996</v>
      </c>
      <c r="F7" t="s">
        <v>11</v>
      </c>
      <c r="G7" s="4">
        <v>43983</v>
      </c>
      <c r="H7" s="12" t="s">
        <v>12</v>
      </c>
    </row>
    <row r="8" spans="1:8">
      <c r="A8" s="10">
        <v>2017</v>
      </c>
      <c r="B8" t="s">
        <v>8</v>
      </c>
      <c r="C8" t="s">
        <v>27</v>
      </c>
      <c r="D8" t="s">
        <v>37</v>
      </c>
      <c r="E8" s="11">
        <f>48012018/1000</f>
        <v>48012.017999999996</v>
      </c>
      <c r="F8" t="s">
        <v>11</v>
      </c>
      <c r="G8" s="4">
        <v>43983</v>
      </c>
      <c r="H8" s="12" t="s">
        <v>12</v>
      </c>
    </row>
    <row r="9" spans="1:8">
      <c r="A9" s="10">
        <v>2017</v>
      </c>
      <c r="B9" t="s">
        <v>8</v>
      </c>
      <c r="C9" t="s">
        <v>9</v>
      </c>
      <c r="D9" t="s">
        <v>13</v>
      </c>
      <c r="E9" s="13">
        <v>3952</v>
      </c>
      <c r="F9" t="s">
        <v>11</v>
      </c>
      <c r="G9" s="4">
        <v>43983</v>
      </c>
      <c r="H9" s="12" t="s">
        <v>12</v>
      </c>
    </row>
    <row r="10" spans="1:8">
      <c r="A10" s="10">
        <v>2017</v>
      </c>
      <c r="B10" t="s">
        <v>8</v>
      </c>
      <c r="C10" t="s">
        <v>21</v>
      </c>
      <c r="D10" t="s">
        <v>13</v>
      </c>
      <c r="E10" s="13">
        <v>44366</v>
      </c>
      <c r="F10" t="s">
        <v>11</v>
      </c>
      <c r="G10" s="4">
        <v>43983</v>
      </c>
      <c r="H10" s="12" t="s">
        <v>12</v>
      </c>
    </row>
    <row r="11" spans="1:8">
      <c r="A11" s="10">
        <v>2017</v>
      </c>
      <c r="B11" t="s">
        <v>8</v>
      </c>
      <c r="C11" t="s">
        <v>23</v>
      </c>
      <c r="D11" t="s">
        <v>13</v>
      </c>
      <c r="E11" s="13">
        <v>23041</v>
      </c>
      <c r="F11" t="s">
        <v>11</v>
      </c>
      <c r="G11" s="4">
        <v>43983</v>
      </c>
      <c r="H11" s="12" t="s">
        <v>12</v>
      </c>
    </row>
    <row r="12" spans="1:8">
      <c r="A12" s="10">
        <v>2017</v>
      </c>
      <c r="B12" t="s">
        <v>8</v>
      </c>
      <c r="C12" t="s">
        <v>24</v>
      </c>
      <c r="D12" t="s">
        <v>13</v>
      </c>
      <c r="E12" s="13">
        <v>8595</v>
      </c>
      <c r="F12" t="s">
        <v>11</v>
      </c>
      <c r="G12" s="4">
        <v>43983</v>
      </c>
      <c r="H12" s="12" t="s">
        <v>12</v>
      </c>
    </row>
    <row r="13" spans="1:8">
      <c r="A13" s="10">
        <v>2017</v>
      </c>
      <c r="B13" t="s">
        <v>8</v>
      </c>
      <c r="C13" t="s">
        <v>25</v>
      </c>
      <c r="D13" t="s">
        <v>13</v>
      </c>
      <c r="E13" s="14">
        <v>72</v>
      </c>
      <c r="F13" t="s">
        <v>11</v>
      </c>
      <c r="G13" s="4">
        <v>43983</v>
      </c>
      <c r="H13" s="12" t="s">
        <v>12</v>
      </c>
    </row>
    <row r="14" spans="1:8">
      <c r="A14" s="10">
        <v>2017</v>
      </c>
      <c r="B14" t="s">
        <v>8</v>
      </c>
      <c r="C14" t="s">
        <v>26</v>
      </c>
      <c r="D14" t="s">
        <v>13</v>
      </c>
      <c r="E14" s="13">
        <v>1445733</v>
      </c>
      <c r="F14" t="s">
        <v>11</v>
      </c>
      <c r="G14" s="4">
        <v>43983</v>
      </c>
      <c r="H14" s="12" t="s">
        <v>12</v>
      </c>
    </row>
    <row r="15" spans="1:8">
      <c r="A15" s="10">
        <v>2017</v>
      </c>
      <c r="B15" t="s">
        <v>8</v>
      </c>
      <c r="C15" t="s">
        <v>27</v>
      </c>
      <c r="D15" t="s">
        <v>13</v>
      </c>
      <c r="E15" s="13">
        <v>1154476</v>
      </c>
      <c r="F15" t="s">
        <v>11</v>
      </c>
      <c r="G15" s="4">
        <v>43983</v>
      </c>
      <c r="H15" s="12" t="s">
        <v>12</v>
      </c>
    </row>
    <row r="16" spans="1:8">
      <c r="A16" s="10">
        <v>2017</v>
      </c>
      <c r="B16" t="s">
        <v>8</v>
      </c>
      <c r="C16" t="s">
        <v>9</v>
      </c>
      <c r="D16" t="s">
        <v>14</v>
      </c>
      <c r="E16" s="13">
        <v>389</v>
      </c>
      <c r="F16" t="s">
        <v>11</v>
      </c>
      <c r="G16" s="4">
        <v>43983</v>
      </c>
      <c r="H16" s="12" t="s">
        <v>12</v>
      </c>
    </row>
    <row r="17" spans="1:8">
      <c r="A17" s="10">
        <v>2017</v>
      </c>
      <c r="B17" t="s">
        <v>8</v>
      </c>
      <c r="C17" t="s">
        <v>21</v>
      </c>
      <c r="D17" t="s">
        <v>14</v>
      </c>
      <c r="E17" s="13">
        <v>4109</v>
      </c>
      <c r="F17" t="s">
        <v>11</v>
      </c>
      <c r="G17" s="4">
        <v>43983</v>
      </c>
      <c r="H17" s="12" t="s">
        <v>12</v>
      </c>
    </row>
    <row r="18" spans="1:8">
      <c r="A18" s="10">
        <v>2017</v>
      </c>
      <c r="B18" t="s">
        <v>8</v>
      </c>
      <c r="C18" t="s">
        <v>23</v>
      </c>
      <c r="D18" t="s">
        <v>14</v>
      </c>
      <c r="E18" s="13">
        <v>1057</v>
      </c>
      <c r="F18" t="s">
        <v>11</v>
      </c>
      <c r="G18" s="4">
        <v>43983</v>
      </c>
      <c r="H18" s="12" t="s">
        <v>12</v>
      </c>
    </row>
    <row r="19" spans="1:8">
      <c r="A19" s="10">
        <v>2017</v>
      </c>
      <c r="B19" t="s">
        <v>8</v>
      </c>
      <c r="C19" t="s">
        <v>24</v>
      </c>
      <c r="D19" t="s">
        <v>14</v>
      </c>
      <c r="E19" s="14">
        <v>1156</v>
      </c>
      <c r="F19" t="s">
        <v>11</v>
      </c>
      <c r="G19" s="4">
        <v>43983</v>
      </c>
      <c r="H19" s="12" t="s">
        <v>12</v>
      </c>
    </row>
    <row r="20" spans="1:8">
      <c r="A20" s="10">
        <v>2017</v>
      </c>
      <c r="B20" t="s">
        <v>8</v>
      </c>
      <c r="C20" t="s">
        <v>25</v>
      </c>
      <c r="D20" t="s">
        <v>14</v>
      </c>
      <c r="E20" s="14">
        <v>21</v>
      </c>
      <c r="F20" t="s">
        <v>11</v>
      </c>
      <c r="G20" s="4">
        <v>43983</v>
      </c>
      <c r="H20" s="12" t="s">
        <v>12</v>
      </c>
    </row>
    <row r="21" spans="1:8">
      <c r="A21" s="10">
        <v>2017</v>
      </c>
      <c r="B21" t="s">
        <v>8</v>
      </c>
      <c r="C21" t="s">
        <v>26</v>
      </c>
      <c r="D21" t="s">
        <v>14</v>
      </c>
      <c r="E21" s="15">
        <v>8684</v>
      </c>
      <c r="F21" t="s">
        <v>11</v>
      </c>
      <c r="G21" s="4">
        <v>43983</v>
      </c>
      <c r="H21" s="12" t="s">
        <v>12</v>
      </c>
    </row>
    <row r="22" spans="1:8">
      <c r="A22" s="10">
        <v>2017</v>
      </c>
      <c r="B22" t="s">
        <v>8</v>
      </c>
      <c r="C22" t="s">
        <v>27</v>
      </c>
      <c r="D22" t="s">
        <v>14</v>
      </c>
      <c r="E22" s="13">
        <v>100929</v>
      </c>
      <c r="F22" t="s">
        <v>11</v>
      </c>
      <c r="G22" s="4">
        <v>43983</v>
      </c>
      <c r="H22" s="12" t="s">
        <v>12</v>
      </c>
    </row>
    <row r="23" spans="1:8">
      <c r="A23" s="10">
        <v>2017</v>
      </c>
      <c r="B23" t="s">
        <v>8</v>
      </c>
      <c r="C23" t="s">
        <v>9</v>
      </c>
      <c r="D23" t="s">
        <v>15</v>
      </c>
      <c r="E23" s="25">
        <v>3.0000000000000001E-3</v>
      </c>
      <c r="F23" t="s">
        <v>11</v>
      </c>
      <c r="G23" s="4">
        <v>43983</v>
      </c>
      <c r="H23" s="12" t="s">
        <v>12</v>
      </c>
    </row>
    <row r="24" spans="1:8">
      <c r="A24" s="10">
        <v>2017</v>
      </c>
      <c r="B24" t="s">
        <v>8</v>
      </c>
      <c r="C24" t="s">
        <v>21</v>
      </c>
      <c r="D24" t="s">
        <v>15</v>
      </c>
      <c r="E24" s="24">
        <v>3.6000000000000004E-2</v>
      </c>
      <c r="F24" t="s">
        <v>11</v>
      </c>
      <c r="G24" s="4">
        <v>43983</v>
      </c>
      <c r="H24" s="12" t="s">
        <v>12</v>
      </c>
    </row>
    <row r="25" spans="1:8">
      <c r="A25" s="10">
        <v>2017</v>
      </c>
      <c r="B25" t="s">
        <v>8</v>
      </c>
      <c r="C25" t="s">
        <v>23</v>
      </c>
      <c r="D25" t="s">
        <v>15</v>
      </c>
      <c r="E25" s="24">
        <v>9.0000000000000011E-3</v>
      </c>
      <c r="F25" t="s">
        <v>11</v>
      </c>
      <c r="G25" s="4">
        <v>43983</v>
      </c>
      <c r="H25" s="12" t="s">
        <v>12</v>
      </c>
    </row>
    <row r="26" spans="1:8">
      <c r="A26" s="10">
        <v>2017</v>
      </c>
      <c r="B26" t="s">
        <v>8</v>
      </c>
      <c r="C26" t="s">
        <v>24</v>
      </c>
      <c r="D26" t="s">
        <v>15</v>
      </c>
      <c r="E26" s="24">
        <v>0.01</v>
      </c>
      <c r="F26" t="s">
        <v>11</v>
      </c>
      <c r="G26" s="4">
        <v>43983</v>
      </c>
      <c r="H26" s="12" t="s">
        <v>12</v>
      </c>
    </row>
    <row r="27" spans="1:8">
      <c r="A27" s="10">
        <v>2017</v>
      </c>
      <c r="B27" t="s">
        <v>8</v>
      </c>
      <c r="C27" t="s">
        <v>25</v>
      </c>
      <c r="D27" t="s">
        <v>15</v>
      </c>
      <c r="E27" s="24">
        <v>1.97259038690951E-4</v>
      </c>
      <c r="F27" t="s">
        <v>11</v>
      </c>
      <c r="G27" s="4">
        <v>43983</v>
      </c>
      <c r="H27" s="12" t="s">
        <v>12</v>
      </c>
    </row>
    <row r="28" spans="1:8">
      <c r="A28" s="10">
        <v>2017</v>
      </c>
      <c r="B28" t="s">
        <v>8</v>
      </c>
      <c r="C28" t="s">
        <v>27</v>
      </c>
      <c r="D28" t="s">
        <v>15</v>
      </c>
      <c r="E28" s="24">
        <v>0.877</v>
      </c>
      <c r="F28" t="s">
        <v>11</v>
      </c>
      <c r="G28" s="4">
        <v>43983</v>
      </c>
      <c r="H28" s="12" t="s">
        <v>12</v>
      </c>
    </row>
    <row r="29" spans="1:8">
      <c r="A29" s="10">
        <v>2017</v>
      </c>
      <c r="B29" t="s">
        <v>8</v>
      </c>
      <c r="C29" t="s">
        <v>26</v>
      </c>
      <c r="D29" t="s">
        <v>15</v>
      </c>
      <c r="E29" s="24">
        <v>7.4999999999999997E-2</v>
      </c>
      <c r="F29" t="s">
        <v>11</v>
      </c>
      <c r="G29" s="4">
        <v>43983</v>
      </c>
      <c r="H29" s="12" t="s">
        <v>12</v>
      </c>
    </row>
    <row r="30" spans="1:8">
      <c r="A30" s="10">
        <v>2017</v>
      </c>
      <c r="B30" t="s">
        <v>8</v>
      </c>
      <c r="C30" t="s">
        <v>9</v>
      </c>
      <c r="D30" t="s">
        <v>16</v>
      </c>
      <c r="E30" s="24">
        <v>1.0672753371671668E-2</v>
      </c>
      <c r="F30" t="s">
        <v>11</v>
      </c>
      <c r="G30" s="4">
        <v>43983</v>
      </c>
      <c r="H30" s="12" t="s">
        <v>12</v>
      </c>
    </row>
    <row r="31" spans="1:8">
      <c r="A31" s="10">
        <v>2017</v>
      </c>
      <c r="B31" t="s">
        <v>8</v>
      </c>
      <c r="C31" t="s">
        <v>21</v>
      </c>
      <c r="D31" t="s">
        <v>16</v>
      </c>
      <c r="E31" s="24">
        <v>4.9512327014873625E-2</v>
      </c>
      <c r="F31" t="s">
        <v>11</v>
      </c>
      <c r="G31" s="4">
        <v>43983</v>
      </c>
      <c r="H31" s="12" t="s">
        <v>12</v>
      </c>
    </row>
    <row r="32" spans="1:8" ht="17.45" customHeight="1">
      <c r="A32" s="10">
        <v>2017</v>
      </c>
      <c r="B32" t="s">
        <v>8</v>
      </c>
      <c r="C32" t="s">
        <v>23</v>
      </c>
      <c r="D32" t="s">
        <v>16</v>
      </c>
      <c r="E32" s="24">
        <v>6.4004900983250776E-2</v>
      </c>
      <c r="F32" t="s">
        <v>11</v>
      </c>
      <c r="G32" s="4">
        <v>43983</v>
      </c>
      <c r="H32" s="12" t="s">
        <v>12</v>
      </c>
    </row>
    <row r="33" spans="1:8">
      <c r="A33" s="10">
        <v>2017</v>
      </c>
      <c r="B33" t="s">
        <v>8</v>
      </c>
      <c r="C33" t="s">
        <v>24</v>
      </c>
      <c r="D33" t="s">
        <v>16</v>
      </c>
      <c r="E33" s="24">
        <v>5.3917462986617516E-2</v>
      </c>
      <c r="F33" t="s">
        <v>11</v>
      </c>
      <c r="G33" s="4">
        <v>43983</v>
      </c>
      <c r="H33" s="12" t="s">
        <v>12</v>
      </c>
    </row>
    <row r="34" spans="1:8">
      <c r="A34" s="10">
        <v>2017</v>
      </c>
      <c r="B34" t="s">
        <v>8</v>
      </c>
      <c r="C34" t="s">
        <v>25</v>
      </c>
      <c r="D34" t="s">
        <v>16</v>
      </c>
      <c r="E34" s="24">
        <v>4.8973901545570344E-4</v>
      </c>
      <c r="F34" t="s">
        <v>11</v>
      </c>
      <c r="G34" s="4">
        <v>43983</v>
      </c>
      <c r="H34" s="12" t="s">
        <v>12</v>
      </c>
    </row>
    <row r="35" spans="1:8">
      <c r="A35" s="10">
        <v>2017</v>
      </c>
      <c r="B35" t="s">
        <v>8</v>
      </c>
      <c r="C35" t="s">
        <v>27</v>
      </c>
      <c r="D35" t="s">
        <v>16</v>
      </c>
      <c r="E35" s="24">
        <v>0.79931192207292912</v>
      </c>
      <c r="F35" t="s">
        <v>11</v>
      </c>
      <c r="G35" s="4">
        <v>43983</v>
      </c>
      <c r="H35" s="12" t="s">
        <v>12</v>
      </c>
    </row>
    <row r="36" spans="1:8">
      <c r="A36" s="10">
        <v>2017</v>
      </c>
      <c r="B36" t="s">
        <v>8</v>
      </c>
      <c r="C36" t="s">
        <v>9</v>
      </c>
      <c r="D36" t="s">
        <v>44</v>
      </c>
      <c r="E36" s="11">
        <v>476.10700000000003</v>
      </c>
      <c r="F36" t="s">
        <v>11</v>
      </c>
      <c r="G36" s="4">
        <v>43983</v>
      </c>
      <c r="H36" s="12" t="s">
        <v>12</v>
      </c>
    </row>
    <row r="37" spans="1:8">
      <c r="A37" s="10">
        <v>2017</v>
      </c>
      <c r="B37" t="s">
        <v>8</v>
      </c>
      <c r="C37" t="s">
        <v>21</v>
      </c>
      <c r="D37" t="s">
        <v>44</v>
      </c>
      <c r="E37" s="11">
        <v>4111.1000000000004</v>
      </c>
      <c r="F37" t="s">
        <v>11</v>
      </c>
      <c r="G37" s="4">
        <v>43983</v>
      </c>
      <c r="H37" s="12" t="s">
        <v>12</v>
      </c>
    </row>
    <row r="38" spans="1:8">
      <c r="A38" s="10">
        <v>2017</v>
      </c>
      <c r="B38" t="s">
        <v>8</v>
      </c>
      <c r="C38" t="s">
        <v>23</v>
      </c>
      <c r="D38" t="s">
        <v>44</v>
      </c>
      <c r="E38" s="11">
        <v>1098.011</v>
      </c>
      <c r="F38" t="s">
        <v>11</v>
      </c>
      <c r="G38" s="4">
        <v>43983</v>
      </c>
      <c r="H38" s="12" t="s">
        <v>12</v>
      </c>
    </row>
    <row r="39" spans="1:8">
      <c r="A39" s="10">
        <v>2017</v>
      </c>
      <c r="B39" t="s">
        <v>8</v>
      </c>
      <c r="C39" t="s">
        <v>24</v>
      </c>
      <c r="D39" t="s">
        <v>44</v>
      </c>
      <c r="E39" s="11">
        <v>954.18600000000004</v>
      </c>
      <c r="F39" t="s">
        <v>11</v>
      </c>
      <c r="G39" s="4">
        <v>43983</v>
      </c>
      <c r="H39" s="12" t="s">
        <v>12</v>
      </c>
    </row>
    <row r="40" spans="1:8">
      <c r="A40" s="10">
        <v>2017</v>
      </c>
      <c r="B40" t="s">
        <v>8</v>
      </c>
      <c r="C40" t="s">
        <v>25</v>
      </c>
      <c r="D40" t="s">
        <v>44</v>
      </c>
      <c r="E40" s="11">
        <v>6.0380000000000003</v>
      </c>
      <c r="F40" t="s">
        <v>11</v>
      </c>
      <c r="G40" s="4">
        <v>43983</v>
      </c>
      <c r="H40" s="12" t="s">
        <v>12</v>
      </c>
    </row>
    <row r="41" spans="1:8">
      <c r="A41" s="10">
        <v>2017</v>
      </c>
      <c r="B41" t="s">
        <v>8</v>
      </c>
      <c r="C41" t="s">
        <v>26</v>
      </c>
      <c r="D41" t="s">
        <v>44</v>
      </c>
      <c r="E41" s="11">
        <v>553161.27</v>
      </c>
      <c r="F41" t="s">
        <v>11</v>
      </c>
      <c r="G41" s="4">
        <v>43983</v>
      </c>
      <c r="H41" s="12" t="s">
        <v>12</v>
      </c>
    </row>
    <row r="42" spans="1:8">
      <c r="A42" s="10">
        <v>2017</v>
      </c>
      <c r="B42" t="s">
        <v>8</v>
      </c>
      <c r="C42" t="s">
        <v>27</v>
      </c>
      <c r="D42" t="s">
        <v>44</v>
      </c>
      <c r="E42" s="11">
        <v>247575.05799999999</v>
      </c>
      <c r="F42" t="s">
        <v>11</v>
      </c>
      <c r="G42" s="4">
        <v>43983</v>
      </c>
      <c r="H42" s="12" t="s">
        <v>12</v>
      </c>
    </row>
    <row r="43" spans="1:8">
      <c r="A43" s="10">
        <v>2017</v>
      </c>
      <c r="B43" t="s">
        <v>8</v>
      </c>
      <c r="C43" t="s">
        <v>22</v>
      </c>
      <c r="D43" t="s">
        <v>14</v>
      </c>
      <c r="E43" s="11">
        <v>6620</v>
      </c>
      <c r="F43" t="s">
        <v>11</v>
      </c>
      <c r="G43" s="4">
        <v>43983</v>
      </c>
      <c r="H43" s="12" t="s">
        <v>12</v>
      </c>
    </row>
    <row r="44" spans="1:8">
      <c r="A44" s="10">
        <v>2017</v>
      </c>
      <c r="B44" t="s">
        <v>8</v>
      </c>
      <c r="C44" t="s">
        <v>22</v>
      </c>
      <c r="D44" t="s">
        <v>15</v>
      </c>
      <c r="E44" s="24">
        <v>5.7493225873688596E-2</v>
      </c>
      <c r="F44" t="s">
        <v>11</v>
      </c>
      <c r="G44" s="4">
        <v>43983</v>
      </c>
      <c r="H44" s="12" t="s">
        <v>12</v>
      </c>
    </row>
    <row r="45" spans="1:8">
      <c r="A45" s="10">
        <v>2017</v>
      </c>
      <c r="B45" t="s">
        <v>8</v>
      </c>
      <c r="C45" t="s">
        <v>22</v>
      </c>
      <c r="D45" t="s">
        <v>16</v>
      </c>
      <c r="E45" s="24">
        <v>0.17859718337186931</v>
      </c>
      <c r="F45" t="s">
        <v>11</v>
      </c>
      <c r="G45" s="4">
        <v>43983</v>
      </c>
      <c r="H45" s="12" t="s">
        <v>12</v>
      </c>
    </row>
    <row r="46" spans="1:8">
      <c r="A46" s="10">
        <v>2017</v>
      </c>
      <c r="B46" t="s">
        <v>8</v>
      </c>
      <c r="C46" t="s">
        <v>22</v>
      </c>
      <c r="D46" t="s">
        <v>13</v>
      </c>
      <c r="E46" s="8">
        <v>79979</v>
      </c>
      <c r="F46" t="s">
        <v>11</v>
      </c>
      <c r="G46" s="4">
        <v>43983</v>
      </c>
      <c r="H46" s="12" t="s">
        <v>12</v>
      </c>
    </row>
    <row r="47" spans="1:8">
      <c r="A47" s="10">
        <v>2017</v>
      </c>
      <c r="B47" t="s">
        <v>8</v>
      </c>
      <c r="C47" t="s">
        <v>22</v>
      </c>
      <c r="D47" t="s">
        <v>37</v>
      </c>
      <c r="E47" s="8">
        <f>2144210/1000</f>
        <v>2144.21</v>
      </c>
      <c r="F47" t="s">
        <v>11</v>
      </c>
      <c r="G47" s="4">
        <v>43983</v>
      </c>
      <c r="H47" s="12" t="s">
        <v>12</v>
      </c>
    </row>
    <row r="48" spans="1:8">
      <c r="A48" s="10">
        <v>2017</v>
      </c>
      <c r="B48" t="s">
        <v>8</v>
      </c>
      <c r="C48" t="s">
        <v>22</v>
      </c>
      <c r="D48" t="s">
        <v>44</v>
      </c>
      <c r="E48" s="8">
        <v>6610.03</v>
      </c>
      <c r="F48" t="s">
        <v>11</v>
      </c>
      <c r="G48" s="4">
        <v>43983</v>
      </c>
      <c r="H48" s="12" t="s">
        <v>12</v>
      </c>
    </row>
    <row r="49" spans="1:8">
      <c r="A49" s="10">
        <v>2017</v>
      </c>
      <c r="B49" t="s">
        <v>8</v>
      </c>
      <c r="C49" t="s">
        <v>48</v>
      </c>
      <c r="D49" t="s">
        <v>14</v>
      </c>
      <c r="E49" s="8">
        <v>98831</v>
      </c>
      <c r="F49" t="s">
        <v>11</v>
      </c>
      <c r="G49" s="4">
        <v>43983</v>
      </c>
      <c r="H49" s="12" t="s">
        <v>12</v>
      </c>
    </row>
    <row r="50" spans="1:8">
      <c r="A50" s="10">
        <v>2017</v>
      </c>
      <c r="B50" t="s">
        <v>8</v>
      </c>
      <c r="C50" t="s">
        <v>48</v>
      </c>
      <c r="D50" t="s">
        <v>44</v>
      </c>
      <c r="E50" s="8">
        <v>245156.38399999999</v>
      </c>
      <c r="F50" t="s">
        <v>11</v>
      </c>
      <c r="G50" s="4">
        <v>43983</v>
      </c>
      <c r="H50" s="12" t="s">
        <v>12</v>
      </c>
    </row>
    <row r="51" spans="1:8">
      <c r="A51" s="10">
        <v>2017</v>
      </c>
      <c r="B51" t="s">
        <v>8</v>
      </c>
      <c r="C51" t="s">
        <v>48</v>
      </c>
      <c r="D51" t="s">
        <v>13</v>
      </c>
      <c r="E51" s="8">
        <v>1137540</v>
      </c>
      <c r="F51" t="s">
        <v>11</v>
      </c>
      <c r="G51" s="4">
        <v>43983</v>
      </c>
      <c r="H51" s="12" t="s">
        <v>12</v>
      </c>
    </row>
    <row r="52" spans="1:8">
      <c r="A52" s="10">
        <v>2017</v>
      </c>
      <c r="B52" t="s">
        <v>8</v>
      </c>
      <c r="C52" t="s">
        <v>48</v>
      </c>
      <c r="D52" t="s">
        <v>37</v>
      </c>
      <c r="E52" s="8">
        <f>47526653/1000</f>
        <v>47526.652999999998</v>
      </c>
      <c r="F52" t="s">
        <v>11</v>
      </c>
      <c r="G52" s="4">
        <v>43983</v>
      </c>
      <c r="H52" s="12" t="s">
        <v>12</v>
      </c>
    </row>
    <row r="53" spans="1:8">
      <c r="A53" s="10">
        <v>2017</v>
      </c>
      <c r="B53" t="s">
        <v>8</v>
      </c>
      <c r="C53" t="s">
        <v>48</v>
      </c>
      <c r="D53" t="s">
        <v>15</v>
      </c>
      <c r="E53" s="24">
        <v>0.8583252275411658</v>
      </c>
      <c r="F53" t="s">
        <v>11</v>
      </c>
      <c r="G53" s="4">
        <v>43983</v>
      </c>
      <c r="H53" s="12" t="s">
        <v>12</v>
      </c>
    </row>
    <row r="54" spans="1:8">
      <c r="A54" s="10">
        <v>2017</v>
      </c>
      <c r="B54" t="s">
        <v>8</v>
      </c>
      <c r="C54" t="s">
        <v>48</v>
      </c>
      <c r="D54" t="s">
        <v>16</v>
      </c>
      <c r="E54" s="24">
        <v>0.79931192207292912</v>
      </c>
      <c r="F54" t="s">
        <v>11</v>
      </c>
      <c r="G54" s="4">
        <v>43983</v>
      </c>
      <c r="H54" s="12" t="s">
        <v>12</v>
      </c>
    </row>
    <row r="55" spans="1:8">
      <c r="A55" s="16">
        <v>2018</v>
      </c>
      <c r="B55" s="3" t="s">
        <v>8</v>
      </c>
      <c r="C55" s="3" t="s">
        <v>9</v>
      </c>
      <c r="D55" s="3" t="s">
        <v>37</v>
      </c>
      <c r="E55" s="5">
        <f>162801/1000</f>
        <v>162.80099999999999</v>
      </c>
      <c r="F55" s="3" t="s">
        <v>11</v>
      </c>
      <c r="G55" s="17">
        <v>44197</v>
      </c>
      <c r="H55" s="18" t="s">
        <v>28</v>
      </c>
    </row>
    <row r="56" spans="1:8">
      <c r="A56" s="16">
        <v>2018</v>
      </c>
      <c r="B56" s="3" t="s">
        <v>8</v>
      </c>
      <c r="C56" s="3" t="s">
        <v>21</v>
      </c>
      <c r="D56" s="3" t="s">
        <v>37</v>
      </c>
      <c r="E56" s="6">
        <f>1354858/1000</f>
        <v>1354.8579999999999</v>
      </c>
      <c r="F56" s="3" t="s">
        <v>11</v>
      </c>
      <c r="G56" s="17">
        <v>44197</v>
      </c>
      <c r="H56" s="18" t="s">
        <v>28</v>
      </c>
    </row>
    <row r="57" spans="1:8">
      <c r="A57" s="16">
        <v>2018</v>
      </c>
      <c r="B57" s="3" t="s">
        <v>8</v>
      </c>
      <c r="C57" s="3" t="s">
        <v>23</v>
      </c>
      <c r="D57" s="3" t="s">
        <v>37</v>
      </c>
      <c r="E57" s="5">
        <f>459450/1000</f>
        <v>459.45</v>
      </c>
      <c r="F57" s="3" t="s">
        <v>11</v>
      </c>
      <c r="G57" s="17">
        <v>44197</v>
      </c>
      <c r="H57" s="18" t="s">
        <v>28</v>
      </c>
    </row>
    <row r="58" spans="1:8">
      <c r="A58" s="16">
        <v>2018</v>
      </c>
      <c r="B58" s="3" t="s">
        <v>8</v>
      </c>
      <c r="C58" s="3" t="s">
        <v>24</v>
      </c>
      <c r="D58" s="3" t="s">
        <v>37</v>
      </c>
      <c r="E58" s="7">
        <f>407164/1000</f>
        <v>407.16399999999999</v>
      </c>
      <c r="F58" s="3" t="s">
        <v>11</v>
      </c>
      <c r="G58" s="17">
        <v>44197</v>
      </c>
      <c r="H58" s="18" t="s">
        <v>28</v>
      </c>
    </row>
    <row r="59" spans="1:8">
      <c r="A59" s="16">
        <v>2018</v>
      </c>
      <c r="B59" s="3" t="s">
        <v>8</v>
      </c>
      <c r="C59" s="3" t="s">
        <v>25</v>
      </c>
      <c r="D59" s="3" t="s">
        <v>37</v>
      </c>
      <c r="E59" s="19"/>
      <c r="F59" s="3" t="s">
        <v>11</v>
      </c>
      <c r="G59" s="17">
        <v>44197</v>
      </c>
      <c r="H59" s="18" t="s">
        <v>28</v>
      </c>
    </row>
    <row r="60" spans="1:8">
      <c r="A60" s="16">
        <v>2018</v>
      </c>
      <c r="B60" s="3" t="s">
        <v>8</v>
      </c>
      <c r="C60" s="3" t="s">
        <v>26</v>
      </c>
      <c r="D60" s="3" t="s">
        <v>37</v>
      </c>
      <c r="E60" s="5">
        <f>93715345/1000</f>
        <v>93715.345000000001</v>
      </c>
      <c r="F60" s="3" t="s">
        <v>11</v>
      </c>
      <c r="G60" s="17">
        <v>44197</v>
      </c>
      <c r="H60" s="18" t="s">
        <v>28</v>
      </c>
    </row>
    <row r="61" spans="1:8">
      <c r="A61" s="16">
        <v>2018</v>
      </c>
      <c r="B61" s="3" t="s">
        <v>8</v>
      </c>
      <c r="C61" s="3" t="s">
        <v>27</v>
      </c>
      <c r="D61" s="3" t="s">
        <v>37</v>
      </c>
      <c r="E61" s="5">
        <f>50918659/1000</f>
        <v>50918.659</v>
      </c>
      <c r="F61" s="3" t="s">
        <v>11</v>
      </c>
      <c r="G61" s="17">
        <v>44197</v>
      </c>
      <c r="H61" s="18" t="s">
        <v>28</v>
      </c>
    </row>
    <row r="62" spans="1:8">
      <c r="A62" s="16">
        <v>2018</v>
      </c>
      <c r="B62" s="3" t="s">
        <v>8</v>
      </c>
      <c r="C62" s="3" t="s">
        <v>9</v>
      </c>
      <c r="D62" s="3" t="s">
        <v>13</v>
      </c>
      <c r="E62" s="5">
        <v>3363</v>
      </c>
      <c r="F62" s="3" t="s">
        <v>11</v>
      </c>
      <c r="G62" s="17">
        <v>44197</v>
      </c>
      <c r="H62" s="18" t="s">
        <v>28</v>
      </c>
    </row>
    <row r="63" spans="1:8">
      <c r="A63" s="16">
        <v>2018</v>
      </c>
      <c r="B63" s="3" t="s">
        <v>8</v>
      </c>
      <c r="C63" s="3" t="s">
        <v>21</v>
      </c>
      <c r="D63" s="3" t="s">
        <v>13</v>
      </c>
      <c r="E63" s="5">
        <v>52393</v>
      </c>
      <c r="F63" s="3" t="s">
        <v>11</v>
      </c>
      <c r="G63" s="17">
        <v>44197</v>
      </c>
      <c r="H63" s="18" t="s">
        <v>28</v>
      </c>
    </row>
    <row r="64" spans="1:8">
      <c r="A64" s="16">
        <v>2018</v>
      </c>
      <c r="B64" s="3" t="s">
        <v>8</v>
      </c>
      <c r="C64" s="3" t="s">
        <v>23</v>
      </c>
      <c r="D64" s="3" t="s">
        <v>13</v>
      </c>
      <c r="E64" s="5">
        <v>18298</v>
      </c>
      <c r="F64" s="3" t="s">
        <v>11</v>
      </c>
      <c r="G64" s="17">
        <v>44197</v>
      </c>
      <c r="H64" s="18" t="s">
        <v>28</v>
      </c>
    </row>
    <row r="65" spans="1:8">
      <c r="A65" s="16">
        <v>2018</v>
      </c>
      <c r="B65" s="3" t="s">
        <v>8</v>
      </c>
      <c r="C65" s="3" t="s">
        <v>24</v>
      </c>
      <c r="D65" s="3" t="s">
        <v>13</v>
      </c>
      <c r="E65" s="7">
        <v>14538</v>
      </c>
      <c r="F65" s="3" t="s">
        <v>11</v>
      </c>
      <c r="G65" s="17">
        <v>44197</v>
      </c>
      <c r="H65" s="18" t="s">
        <v>28</v>
      </c>
    </row>
    <row r="66" spans="1:8">
      <c r="A66" s="16">
        <v>2018</v>
      </c>
      <c r="B66" s="3" t="s">
        <v>8</v>
      </c>
      <c r="C66" s="3" t="s">
        <v>25</v>
      </c>
      <c r="D66" s="3" t="s">
        <v>13</v>
      </c>
      <c r="E66" s="20"/>
      <c r="F66" s="3" t="s">
        <v>11</v>
      </c>
      <c r="G66" s="17">
        <v>44197</v>
      </c>
      <c r="H66" s="18" t="s">
        <v>28</v>
      </c>
    </row>
    <row r="67" spans="1:8">
      <c r="A67" s="16">
        <v>2018</v>
      </c>
      <c r="B67" s="3" t="s">
        <v>8</v>
      </c>
      <c r="C67" s="3" t="s">
        <v>26</v>
      </c>
      <c r="D67" s="3" t="s">
        <v>13</v>
      </c>
      <c r="E67" s="5">
        <v>1429303</v>
      </c>
      <c r="F67" s="3" t="s">
        <v>11</v>
      </c>
      <c r="G67" s="17">
        <v>44197</v>
      </c>
      <c r="H67" s="18" t="s">
        <v>28</v>
      </c>
    </row>
    <row r="68" spans="1:8">
      <c r="A68" s="16">
        <v>2018</v>
      </c>
      <c r="B68" s="3" t="s">
        <v>8</v>
      </c>
      <c r="C68" s="3" t="s">
        <v>27</v>
      </c>
      <c r="D68" s="3" t="s">
        <v>13</v>
      </c>
      <c r="E68" s="5">
        <v>1162915</v>
      </c>
      <c r="F68" s="3" t="s">
        <v>11</v>
      </c>
      <c r="G68" s="17">
        <v>44197</v>
      </c>
      <c r="H68" s="18" t="s">
        <v>28</v>
      </c>
    </row>
    <row r="69" spans="1:8">
      <c r="A69" s="16">
        <v>2018</v>
      </c>
      <c r="B69" s="3" t="s">
        <v>8</v>
      </c>
      <c r="C69" s="3" t="s">
        <v>9</v>
      </c>
      <c r="D69" s="3" t="s">
        <v>14</v>
      </c>
      <c r="E69" s="21">
        <v>394</v>
      </c>
      <c r="F69" s="3" t="s">
        <v>11</v>
      </c>
      <c r="G69" s="17">
        <v>44197</v>
      </c>
      <c r="H69" s="18" t="s">
        <v>28</v>
      </c>
    </row>
    <row r="70" spans="1:8">
      <c r="A70" s="16">
        <v>2018</v>
      </c>
      <c r="B70" s="3" t="s">
        <v>8</v>
      </c>
      <c r="C70" s="3" t="s">
        <v>21</v>
      </c>
      <c r="D70" s="3" t="s">
        <v>14</v>
      </c>
      <c r="E70" s="22">
        <v>4213</v>
      </c>
      <c r="F70" s="3" t="s">
        <v>11</v>
      </c>
      <c r="G70" s="17">
        <v>44197</v>
      </c>
      <c r="H70" s="18" t="s">
        <v>28</v>
      </c>
    </row>
    <row r="71" spans="1:8">
      <c r="A71" s="16">
        <v>2018</v>
      </c>
      <c r="B71" s="3" t="s">
        <v>8</v>
      </c>
      <c r="C71" s="3" t="s">
        <v>23</v>
      </c>
      <c r="D71" s="3" t="s">
        <v>14</v>
      </c>
      <c r="E71" s="22">
        <v>1401</v>
      </c>
      <c r="F71" s="3" t="s">
        <v>11</v>
      </c>
      <c r="G71" s="17">
        <v>44197</v>
      </c>
      <c r="H71" s="18" t="s">
        <v>28</v>
      </c>
    </row>
    <row r="72" spans="1:8">
      <c r="A72" s="16">
        <v>2018</v>
      </c>
      <c r="B72" s="3" t="s">
        <v>8</v>
      </c>
      <c r="C72" s="3" t="s">
        <v>24</v>
      </c>
      <c r="D72" s="3" t="s">
        <v>14</v>
      </c>
      <c r="E72" s="23">
        <v>1495</v>
      </c>
      <c r="F72" s="3" t="s">
        <v>11</v>
      </c>
      <c r="G72" s="17">
        <v>44197</v>
      </c>
      <c r="H72" s="18" t="s">
        <v>28</v>
      </c>
    </row>
    <row r="73" spans="1:8">
      <c r="A73" s="16">
        <v>2018</v>
      </c>
      <c r="B73" s="3" t="s">
        <v>8</v>
      </c>
      <c r="C73" s="3" t="s">
        <v>25</v>
      </c>
      <c r="D73" s="3" t="s">
        <v>14</v>
      </c>
      <c r="E73" s="20"/>
      <c r="F73" s="3" t="s">
        <v>11</v>
      </c>
      <c r="G73" s="17">
        <v>44197</v>
      </c>
      <c r="H73" s="18" t="s">
        <v>28</v>
      </c>
    </row>
    <row r="74" spans="1:8">
      <c r="A74" s="16">
        <v>2018</v>
      </c>
      <c r="B74" s="3" t="s">
        <v>8</v>
      </c>
      <c r="C74" s="3" t="s">
        <v>26</v>
      </c>
      <c r="D74" s="3" t="s">
        <v>14</v>
      </c>
      <c r="E74" s="22">
        <v>7778</v>
      </c>
      <c r="F74" s="3" t="s">
        <v>11</v>
      </c>
      <c r="G74" s="17">
        <v>44197</v>
      </c>
      <c r="H74" s="18" t="s">
        <v>28</v>
      </c>
    </row>
    <row r="75" spans="1:8">
      <c r="A75" s="16">
        <v>2018</v>
      </c>
      <c r="B75" s="3" t="s">
        <v>8</v>
      </c>
      <c r="C75" s="3" t="s">
        <v>27</v>
      </c>
      <c r="D75" s="3" t="s">
        <v>14</v>
      </c>
      <c r="E75" s="22">
        <v>99971</v>
      </c>
      <c r="F75" s="3" t="s">
        <v>11</v>
      </c>
      <c r="G75" s="17">
        <v>44197</v>
      </c>
      <c r="H75" s="18" t="s">
        <v>28</v>
      </c>
    </row>
    <row r="76" spans="1:8">
      <c r="A76" s="16">
        <v>2018</v>
      </c>
      <c r="B76" s="3" t="s">
        <v>8</v>
      </c>
      <c r="C76" s="3" t="s">
        <v>9</v>
      </c>
      <c r="D76" s="3" t="s">
        <v>15</v>
      </c>
      <c r="E76" s="24">
        <v>3.4630056076080701E-3</v>
      </c>
      <c r="F76" s="3" t="s">
        <v>11</v>
      </c>
      <c r="G76" s="17">
        <v>44197</v>
      </c>
      <c r="H76" s="18" t="s">
        <v>28</v>
      </c>
    </row>
    <row r="77" spans="1:8">
      <c r="A77" s="16">
        <v>2018</v>
      </c>
      <c r="B77" s="3" t="s">
        <v>8</v>
      </c>
      <c r="C77" s="3" t="s">
        <v>21</v>
      </c>
      <c r="D77" s="3" t="s">
        <v>15</v>
      </c>
      <c r="E77" s="24">
        <v>3.7029549809270999E-2</v>
      </c>
      <c r="F77" s="3" t="s">
        <v>11</v>
      </c>
      <c r="G77" s="17">
        <v>44197</v>
      </c>
      <c r="H77" s="18" t="s">
        <v>28</v>
      </c>
    </row>
    <row r="78" spans="1:8">
      <c r="A78" s="16">
        <v>2018</v>
      </c>
      <c r="B78" s="3" t="s">
        <v>8</v>
      </c>
      <c r="C78" s="3" t="s">
        <v>23</v>
      </c>
      <c r="D78" s="3" t="s">
        <v>15</v>
      </c>
      <c r="E78" s="24">
        <v>1.23138854219769E-2</v>
      </c>
      <c r="F78" s="3" t="s">
        <v>11</v>
      </c>
      <c r="G78" s="17">
        <v>44197</v>
      </c>
      <c r="H78" s="18" t="s">
        <v>28</v>
      </c>
    </row>
    <row r="79" spans="1:8">
      <c r="A79" s="16">
        <v>2018</v>
      </c>
      <c r="B79" s="3" t="s">
        <v>8</v>
      </c>
      <c r="C79" s="3" t="s">
        <v>24</v>
      </c>
      <c r="D79" s="3" t="s">
        <v>15</v>
      </c>
      <c r="E79" s="24">
        <v>1.3140084729375799E-2</v>
      </c>
      <c r="F79" s="3" t="s">
        <v>11</v>
      </c>
      <c r="G79" s="17">
        <v>44197</v>
      </c>
      <c r="H79" s="18" t="s">
        <v>28</v>
      </c>
    </row>
    <row r="80" spans="1:8">
      <c r="A80" s="16">
        <v>2018</v>
      </c>
      <c r="B80" s="3" t="s">
        <v>8</v>
      </c>
      <c r="C80" s="3" t="s">
        <v>25</v>
      </c>
      <c r="D80" s="3" t="s">
        <v>15</v>
      </c>
      <c r="E80" s="24">
        <v>0</v>
      </c>
      <c r="F80" s="3" t="s">
        <v>11</v>
      </c>
      <c r="G80" s="17">
        <v>44197</v>
      </c>
      <c r="H80" s="18" t="s">
        <v>28</v>
      </c>
    </row>
    <row r="81" spans="1:8">
      <c r="A81" s="16">
        <v>2018</v>
      </c>
      <c r="B81" s="3" t="s">
        <v>8</v>
      </c>
      <c r="C81" s="3" t="s">
        <v>27</v>
      </c>
      <c r="D81" s="3" t="s">
        <v>15</v>
      </c>
      <c r="E81" s="24">
        <v>0.87868054212737501</v>
      </c>
      <c r="F81" s="3" t="s">
        <v>11</v>
      </c>
      <c r="G81" s="17">
        <v>44197</v>
      </c>
      <c r="H81" s="18" t="s">
        <v>28</v>
      </c>
    </row>
    <row r="82" spans="1:8">
      <c r="A82" s="16">
        <v>2018</v>
      </c>
      <c r="B82" s="3" t="s">
        <v>8</v>
      </c>
      <c r="C82" s="3" t="s">
        <v>26</v>
      </c>
      <c r="D82" s="3" t="s">
        <v>15</v>
      </c>
      <c r="E82" s="24">
        <v>6.8363598010090204E-2</v>
      </c>
      <c r="F82" s="3" t="s">
        <v>11</v>
      </c>
      <c r="G82" s="17">
        <v>44197</v>
      </c>
      <c r="H82" s="18" t="s">
        <v>28</v>
      </c>
    </row>
    <row r="83" spans="1:8" ht="15" customHeight="1">
      <c r="A83" s="16">
        <v>2018</v>
      </c>
      <c r="B83" s="3" t="s">
        <v>8</v>
      </c>
      <c r="C83" s="3" t="s">
        <v>9</v>
      </c>
      <c r="D83" s="3" t="s">
        <v>16</v>
      </c>
      <c r="E83" s="24">
        <v>1.0690748841159215E-2</v>
      </c>
      <c r="F83" s="3" t="s">
        <v>11</v>
      </c>
      <c r="G83" s="17">
        <v>44197</v>
      </c>
      <c r="H83" s="18" t="s">
        <v>28</v>
      </c>
    </row>
    <row r="84" spans="1:8">
      <c r="A84" s="16">
        <v>2018</v>
      </c>
      <c r="B84" s="3" t="s">
        <v>8</v>
      </c>
      <c r="C84" s="3" t="s">
        <v>21</v>
      </c>
      <c r="D84" s="3" t="s">
        <v>16</v>
      </c>
      <c r="E84" s="24">
        <v>5.0408570864405061E-2</v>
      </c>
      <c r="F84" s="3" t="s">
        <v>11</v>
      </c>
      <c r="G84" s="17">
        <v>44197</v>
      </c>
      <c r="H84" s="18" t="s">
        <v>28</v>
      </c>
    </row>
    <row r="85" spans="1:8">
      <c r="A85" s="16">
        <v>2018</v>
      </c>
      <c r="B85" s="3" t="s">
        <v>8</v>
      </c>
      <c r="C85" s="3" t="s">
        <v>23</v>
      </c>
      <c r="D85" s="3" t="s">
        <v>16</v>
      </c>
      <c r="E85" s="24">
        <v>6.5985117678504832E-2</v>
      </c>
      <c r="F85" s="3" t="s">
        <v>11</v>
      </c>
      <c r="G85" s="17">
        <v>44197</v>
      </c>
      <c r="H85" s="18" t="s">
        <v>28</v>
      </c>
    </row>
    <row r="86" spans="1:8">
      <c r="A86" s="16">
        <v>2018</v>
      </c>
      <c r="B86" s="3" t="s">
        <v>8</v>
      </c>
      <c r="C86" s="3" t="s">
        <v>24</v>
      </c>
      <c r="D86" s="3" t="s">
        <v>16</v>
      </c>
      <c r="E86" s="24">
        <v>5.4984357633776168E-2</v>
      </c>
      <c r="F86" s="3" t="s">
        <v>11</v>
      </c>
      <c r="G86" s="17">
        <v>44197</v>
      </c>
      <c r="H86" s="18" t="s">
        <v>28</v>
      </c>
    </row>
    <row r="87" spans="1:8">
      <c r="A87" s="16">
        <v>2018</v>
      </c>
      <c r="B87" s="3" t="s">
        <v>8</v>
      </c>
      <c r="C87" s="3" t="s">
        <v>25</v>
      </c>
      <c r="D87" s="3" t="s">
        <v>16</v>
      </c>
      <c r="E87" s="24">
        <v>5.0836129469097782E-4</v>
      </c>
      <c r="F87" s="3" t="s">
        <v>11</v>
      </c>
      <c r="G87" s="17">
        <v>44197</v>
      </c>
      <c r="H87" s="18" t="s">
        <v>28</v>
      </c>
    </row>
    <row r="88" spans="1:8">
      <c r="A88" s="16">
        <v>2018</v>
      </c>
      <c r="B88" s="3" t="s">
        <v>8</v>
      </c>
      <c r="C88" s="3" t="s">
        <v>27</v>
      </c>
      <c r="D88" s="3" t="s">
        <v>16</v>
      </c>
      <c r="E88" s="24">
        <v>0.79485802360901203</v>
      </c>
      <c r="F88" s="3" t="s">
        <v>11</v>
      </c>
      <c r="G88" s="17">
        <v>44197</v>
      </c>
      <c r="H88" s="18" t="s">
        <v>28</v>
      </c>
    </row>
    <row r="89" spans="1:8">
      <c r="A89" s="16">
        <v>2018</v>
      </c>
      <c r="B89" s="3" t="s">
        <v>8</v>
      </c>
      <c r="C89" s="3" t="s">
        <v>9</v>
      </c>
      <c r="D89" s="3" t="s">
        <v>44</v>
      </c>
      <c r="E89" s="19"/>
      <c r="F89" s="3" t="s">
        <v>11</v>
      </c>
      <c r="G89" s="17">
        <v>44197</v>
      </c>
      <c r="H89" s="18" t="s">
        <v>28</v>
      </c>
    </row>
    <row r="90" spans="1:8">
      <c r="A90" s="16">
        <v>2018</v>
      </c>
      <c r="B90" s="3" t="s">
        <v>8</v>
      </c>
      <c r="C90" s="3" t="s">
        <v>21</v>
      </c>
      <c r="D90" s="3" t="s">
        <v>44</v>
      </c>
      <c r="E90" s="19"/>
      <c r="F90" s="3" t="s">
        <v>11</v>
      </c>
      <c r="G90" s="17">
        <v>44197</v>
      </c>
      <c r="H90" s="18" t="s">
        <v>28</v>
      </c>
    </row>
    <row r="91" spans="1:8">
      <c r="A91" s="16">
        <v>2018</v>
      </c>
      <c r="B91" s="3" t="s">
        <v>8</v>
      </c>
      <c r="C91" s="3" t="s">
        <v>23</v>
      </c>
      <c r="D91" s="3" t="s">
        <v>44</v>
      </c>
      <c r="E91" s="19"/>
      <c r="F91" s="3" t="s">
        <v>11</v>
      </c>
      <c r="G91" s="17">
        <v>44197</v>
      </c>
      <c r="H91" s="18" t="s">
        <v>28</v>
      </c>
    </row>
    <row r="92" spans="1:8">
      <c r="A92" s="16">
        <v>2018</v>
      </c>
      <c r="B92" s="3" t="s">
        <v>8</v>
      </c>
      <c r="C92" s="3" t="s">
        <v>24</v>
      </c>
      <c r="D92" s="3" t="s">
        <v>44</v>
      </c>
      <c r="E92" s="19"/>
      <c r="F92" s="3" t="s">
        <v>11</v>
      </c>
      <c r="G92" s="17">
        <v>44197</v>
      </c>
      <c r="H92" s="18" t="s">
        <v>28</v>
      </c>
    </row>
    <row r="93" spans="1:8">
      <c r="A93" s="16">
        <v>2018</v>
      </c>
      <c r="B93" s="3" t="s">
        <v>8</v>
      </c>
      <c r="C93" s="3" t="s">
        <v>25</v>
      </c>
      <c r="D93" s="3" t="s">
        <v>44</v>
      </c>
      <c r="E93" s="19"/>
      <c r="F93" s="3" t="s">
        <v>11</v>
      </c>
      <c r="G93" s="17">
        <v>44197</v>
      </c>
      <c r="H93" s="18" t="s">
        <v>28</v>
      </c>
    </row>
    <row r="94" spans="1:8">
      <c r="A94" s="16">
        <v>2018</v>
      </c>
      <c r="B94" s="3" t="s">
        <v>8</v>
      </c>
      <c r="C94" s="3" t="s">
        <v>26</v>
      </c>
      <c r="D94" s="3" t="s">
        <v>44</v>
      </c>
      <c r="E94" s="19"/>
      <c r="F94" s="3" t="s">
        <v>11</v>
      </c>
      <c r="G94" s="17">
        <v>44197</v>
      </c>
      <c r="H94" s="18" t="s">
        <v>28</v>
      </c>
    </row>
    <row r="95" spans="1:8">
      <c r="A95" s="16">
        <v>2018</v>
      </c>
      <c r="B95" s="3" t="s">
        <v>8</v>
      </c>
      <c r="C95" s="3" t="s">
        <v>27</v>
      </c>
      <c r="D95" s="3" t="s">
        <v>44</v>
      </c>
      <c r="E95" s="19"/>
      <c r="F95" s="3" t="s">
        <v>11</v>
      </c>
      <c r="G95" s="17">
        <v>44197</v>
      </c>
      <c r="H95" s="18" t="s">
        <v>28</v>
      </c>
    </row>
    <row r="96" spans="1:8">
      <c r="A96" s="16">
        <v>2018</v>
      </c>
      <c r="B96" s="3" t="s">
        <v>8</v>
      </c>
      <c r="C96" s="3" t="s">
        <v>22</v>
      </c>
      <c r="D96" s="3" t="s">
        <v>14</v>
      </c>
      <c r="E96" s="19">
        <v>7087</v>
      </c>
      <c r="F96" s="3" t="s">
        <v>11</v>
      </c>
      <c r="G96" s="17">
        <v>44197</v>
      </c>
      <c r="H96" s="18" t="s">
        <v>28</v>
      </c>
    </row>
    <row r="97" spans="1:8">
      <c r="A97" s="16">
        <v>2018</v>
      </c>
      <c r="B97" s="3" t="s">
        <v>8</v>
      </c>
      <c r="C97" s="3" t="s">
        <v>22</v>
      </c>
      <c r="D97" s="3" t="s">
        <v>15</v>
      </c>
      <c r="E97" s="24">
        <v>0.06</v>
      </c>
      <c r="F97" s="3" t="s">
        <v>11</v>
      </c>
      <c r="G97" s="17">
        <v>44197</v>
      </c>
      <c r="H97" s="18" t="s">
        <v>28</v>
      </c>
    </row>
    <row r="98" spans="1:8">
      <c r="A98" s="16">
        <v>2018</v>
      </c>
      <c r="B98" s="3" t="s">
        <v>8</v>
      </c>
      <c r="C98" s="3" t="s">
        <v>22</v>
      </c>
      <c r="D98" s="3" t="s">
        <v>16</v>
      </c>
      <c r="E98" s="24">
        <v>0.18257715631253624</v>
      </c>
      <c r="F98" s="3" t="s">
        <v>11</v>
      </c>
      <c r="G98" s="17">
        <v>44197</v>
      </c>
      <c r="H98" s="18" t="s">
        <v>28</v>
      </c>
    </row>
    <row r="99" spans="1:8">
      <c r="A99" s="16">
        <v>2018</v>
      </c>
      <c r="B99" s="3" t="s">
        <v>8</v>
      </c>
      <c r="C99" s="3" t="s">
        <v>22</v>
      </c>
      <c r="D99" s="3" t="s">
        <v>13</v>
      </c>
      <c r="E99" s="19">
        <v>86256</v>
      </c>
      <c r="F99" s="3" t="s">
        <v>11</v>
      </c>
      <c r="G99" s="17">
        <v>44197</v>
      </c>
      <c r="H99" s="18" t="s">
        <v>28</v>
      </c>
    </row>
    <row r="100" spans="1:8">
      <c r="A100" s="16">
        <v>2018</v>
      </c>
      <c r="B100" s="3" t="s">
        <v>8</v>
      </c>
      <c r="C100" s="3" t="s">
        <v>22</v>
      </c>
      <c r="D100" s="3" t="s">
        <v>37</v>
      </c>
      <c r="E100" s="19">
        <f>2319061/1000</f>
        <v>2319.0610000000001</v>
      </c>
      <c r="F100" s="3" t="s">
        <v>11</v>
      </c>
      <c r="G100" s="17">
        <v>44197</v>
      </c>
      <c r="H100" s="18" t="s">
        <v>28</v>
      </c>
    </row>
    <row r="101" spans="1:8">
      <c r="A101" s="16">
        <v>2018</v>
      </c>
      <c r="B101" s="3" t="s">
        <v>8</v>
      </c>
      <c r="C101" s="3" t="s">
        <v>22</v>
      </c>
      <c r="D101" s="3" t="s">
        <v>44</v>
      </c>
      <c r="E101" s="19"/>
      <c r="F101" s="3" t="s">
        <v>11</v>
      </c>
      <c r="G101" s="17">
        <v>44197</v>
      </c>
      <c r="H101" s="18" t="s">
        <v>28</v>
      </c>
    </row>
    <row r="102" spans="1:8">
      <c r="A102" s="16">
        <v>2018</v>
      </c>
      <c r="B102" s="3" t="s">
        <v>8</v>
      </c>
      <c r="C102" s="3" t="s">
        <v>48</v>
      </c>
      <c r="D102" s="3" t="s">
        <v>14</v>
      </c>
      <c r="E102" s="22">
        <v>97935</v>
      </c>
      <c r="F102" s="3" t="s">
        <v>11</v>
      </c>
      <c r="G102" s="17">
        <v>44197</v>
      </c>
      <c r="H102" s="18" t="s">
        <v>28</v>
      </c>
    </row>
    <row r="103" spans="1:8">
      <c r="A103" s="16">
        <v>2018</v>
      </c>
      <c r="B103" s="3" t="s">
        <v>8</v>
      </c>
      <c r="C103" s="3" t="s">
        <v>48</v>
      </c>
      <c r="D103" s="3" t="s">
        <v>44</v>
      </c>
      <c r="E103" s="19"/>
      <c r="F103" s="3" t="s">
        <v>11</v>
      </c>
      <c r="G103" s="17">
        <v>44197</v>
      </c>
      <c r="H103" s="18" t="s">
        <v>28</v>
      </c>
    </row>
    <row r="104" spans="1:8">
      <c r="A104" s="16">
        <v>2018</v>
      </c>
      <c r="B104" s="3" t="s">
        <v>8</v>
      </c>
      <c r="C104" s="3" t="s">
        <v>48</v>
      </c>
      <c r="D104" s="3" t="s">
        <v>13</v>
      </c>
      <c r="E104" s="19">
        <v>1143148</v>
      </c>
      <c r="F104" s="3" t="s">
        <v>11</v>
      </c>
      <c r="G104" s="17">
        <v>44197</v>
      </c>
      <c r="H104" s="18" t="s">
        <v>28</v>
      </c>
    </row>
    <row r="105" spans="1:8">
      <c r="A105" s="16">
        <v>2018</v>
      </c>
      <c r="B105" s="3" t="s">
        <v>8</v>
      </c>
      <c r="C105" s="3" t="s">
        <v>48</v>
      </c>
      <c r="D105" s="3" t="s">
        <v>37</v>
      </c>
      <c r="E105" s="22">
        <f>50152168/1000</f>
        <v>50152.167999999998</v>
      </c>
      <c r="F105" s="3" t="s">
        <v>11</v>
      </c>
      <c r="G105" s="17">
        <v>44197</v>
      </c>
      <c r="H105" s="18" t="s">
        <v>28</v>
      </c>
    </row>
    <row r="106" spans="1:8">
      <c r="A106" s="16">
        <v>2018</v>
      </c>
      <c r="B106" s="3" t="s">
        <v>8</v>
      </c>
      <c r="C106" s="3" t="s">
        <v>48</v>
      </c>
      <c r="D106" s="3" t="s">
        <v>15</v>
      </c>
      <c r="E106" s="24">
        <v>0.86</v>
      </c>
      <c r="F106" s="3" t="s">
        <v>11</v>
      </c>
      <c r="G106" s="17">
        <v>44197</v>
      </c>
      <c r="H106" s="18" t="s">
        <v>28</v>
      </c>
    </row>
    <row r="107" spans="1:8">
      <c r="A107" s="16">
        <v>2018</v>
      </c>
      <c r="B107" s="3" t="s">
        <v>8</v>
      </c>
      <c r="C107" s="3" t="s">
        <v>48</v>
      </c>
      <c r="D107" s="3" t="s">
        <v>16</v>
      </c>
      <c r="E107" s="24">
        <v>0.79485802360901203</v>
      </c>
      <c r="F107" s="3" t="s">
        <v>11</v>
      </c>
      <c r="G107" s="17">
        <v>44197</v>
      </c>
      <c r="H107" s="18" t="s">
        <v>28</v>
      </c>
    </row>
    <row r="108" spans="1:8">
      <c r="A108" s="10">
        <v>2017</v>
      </c>
      <c r="B108" t="s">
        <v>18</v>
      </c>
      <c r="C108" t="s">
        <v>9</v>
      </c>
      <c r="D108" t="s">
        <v>14</v>
      </c>
      <c r="E108" s="1">
        <v>1100</v>
      </c>
      <c r="F108" t="s">
        <v>19</v>
      </c>
      <c r="G108" s="4">
        <v>44166</v>
      </c>
      <c r="H108" t="s">
        <v>20</v>
      </c>
    </row>
    <row r="109" spans="1:8">
      <c r="A109" s="10">
        <v>2017</v>
      </c>
      <c r="B109" t="s">
        <v>18</v>
      </c>
      <c r="C109" t="s">
        <v>21</v>
      </c>
      <c r="D109" t="s">
        <v>14</v>
      </c>
      <c r="E109" s="1">
        <v>14500</v>
      </c>
      <c r="F109" t="s">
        <v>19</v>
      </c>
      <c r="G109" s="4">
        <v>44166</v>
      </c>
      <c r="H109" t="s">
        <v>20</v>
      </c>
    </row>
    <row r="110" spans="1:8">
      <c r="A110" s="10">
        <v>2017</v>
      </c>
      <c r="B110" t="s">
        <v>18</v>
      </c>
      <c r="C110" t="s">
        <v>23</v>
      </c>
      <c r="D110" t="s">
        <v>14</v>
      </c>
      <c r="E110" s="1">
        <v>26500</v>
      </c>
      <c r="F110" t="s">
        <v>19</v>
      </c>
      <c r="G110" s="4">
        <v>44166</v>
      </c>
      <c r="H110" t="s">
        <v>20</v>
      </c>
    </row>
    <row r="111" spans="1:8">
      <c r="A111" s="10">
        <v>2017</v>
      </c>
      <c r="B111" t="s">
        <v>18</v>
      </c>
      <c r="C111" t="s">
        <v>24</v>
      </c>
      <c r="D111" t="s">
        <v>14</v>
      </c>
      <c r="E111" s="1">
        <v>10500</v>
      </c>
      <c r="F111" t="s">
        <v>19</v>
      </c>
      <c r="G111" s="4">
        <v>44166</v>
      </c>
      <c r="H111" t="s">
        <v>20</v>
      </c>
    </row>
    <row r="112" spans="1:8">
      <c r="A112" s="10">
        <v>2017</v>
      </c>
      <c r="B112" t="s">
        <v>18</v>
      </c>
      <c r="C112" t="s">
        <v>25</v>
      </c>
      <c r="D112" t="s">
        <v>14</v>
      </c>
      <c r="E112">
        <v>150</v>
      </c>
      <c r="F112" t="s">
        <v>19</v>
      </c>
      <c r="G112" s="4">
        <v>44166</v>
      </c>
      <c r="H112" t="s">
        <v>20</v>
      </c>
    </row>
    <row r="113" spans="1:8">
      <c r="A113" s="10">
        <v>2017</v>
      </c>
      <c r="B113" t="s">
        <v>18</v>
      </c>
      <c r="C113" t="s">
        <v>27</v>
      </c>
      <c r="D113" t="s">
        <v>14</v>
      </c>
      <c r="E113" s="1">
        <v>361000</v>
      </c>
      <c r="F113" t="s">
        <v>19</v>
      </c>
      <c r="G113" s="4">
        <v>44166</v>
      </c>
      <c r="H113" t="s">
        <v>20</v>
      </c>
    </row>
    <row r="114" spans="1:8">
      <c r="A114" s="10">
        <v>2017</v>
      </c>
      <c r="B114" t="s">
        <v>18</v>
      </c>
      <c r="C114" t="s">
        <v>9</v>
      </c>
      <c r="D114" t="s">
        <v>15</v>
      </c>
      <c r="E114" s="24">
        <v>2.7027027027027029E-3</v>
      </c>
      <c r="F114" t="s">
        <v>19</v>
      </c>
      <c r="G114" s="4">
        <v>44166</v>
      </c>
      <c r="H114" t="s">
        <v>20</v>
      </c>
    </row>
    <row r="115" spans="1:8">
      <c r="A115" s="10">
        <v>2017</v>
      </c>
      <c r="B115" t="s">
        <v>18</v>
      </c>
      <c r="C115" t="s">
        <v>21</v>
      </c>
      <c r="D115" t="s">
        <v>15</v>
      </c>
      <c r="E115" s="24">
        <v>3.562653562653563E-2</v>
      </c>
      <c r="F115" t="s">
        <v>19</v>
      </c>
      <c r="G115" s="4">
        <v>44166</v>
      </c>
      <c r="H115" t="s">
        <v>20</v>
      </c>
    </row>
    <row r="116" spans="1:8">
      <c r="A116" s="10">
        <v>2017</v>
      </c>
      <c r="B116" t="s">
        <v>18</v>
      </c>
      <c r="C116" t="s">
        <v>23</v>
      </c>
      <c r="D116" t="s">
        <v>15</v>
      </c>
      <c r="E116" s="24">
        <v>6.5110565110565108E-2</v>
      </c>
      <c r="F116" t="s">
        <v>19</v>
      </c>
      <c r="G116" s="4">
        <v>44166</v>
      </c>
      <c r="H116" t="s">
        <v>20</v>
      </c>
    </row>
    <row r="117" spans="1:8">
      <c r="A117" s="10">
        <v>2017</v>
      </c>
      <c r="B117" t="s">
        <v>18</v>
      </c>
      <c r="C117" t="s">
        <v>24</v>
      </c>
      <c r="D117" t="s">
        <v>15</v>
      </c>
      <c r="E117" s="24">
        <v>2.5798525798525797E-2</v>
      </c>
      <c r="F117" t="s">
        <v>19</v>
      </c>
      <c r="G117" s="4">
        <v>44166</v>
      </c>
      <c r="H117" t="s">
        <v>20</v>
      </c>
    </row>
    <row r="118" spans="1:8">
      <c r="A118" s="10">
        <v>2017</v>
      </c>
      <c r="B118" t="s">
        <v>18</v>
      </c>
      <c r="C118" t="s">
        <v>25</v>
      </c>
      <c r="D118" t="s">
        <v>15</v>
      </c>
      <c r="E118" s="24">
        <v>3.6855036855036854E-4</v>
      </c>
      <c r="F118" t="s">
        <v>19</v>
      </c>
      <c r="G118" s="4">
        <v>44166</v>
      </c>
      <c r="H118" t="s">
        <v>20</v>
      </c>
    </row>
    <row r="119" spans="1:8">
      <c r="A119" s="10">
        <v>2017</v>
      </c>
      <c r="B119" t="s">
        <v>18</v>
      </c>
      <c r="C119" t="s">
        <v>27</v>
      </c>
      <c r="D119" t="s">
        <v>15</v>
      </c>
      <c r="E119" s="24">
        <v>0.88697788697788693</v>
      </c>
      <c r="F119" t="s">
        <v>19</v>
      </c>
      <c r="G119" s="4">
        <v>44166</v>
      </c>
      <c r="H119" t="s">
        <v>20</v>
      </c>
    </row>
    <row r="120" spans="1:8">
      <c r="A120" s="10">
        <v>2017</v>
      </c>
      <c r="B120" t="s">
        <v>18</v>
      </c>
      <c r="C120" t="s">
        <v>9</v>
      </c>
      <c r="D120" t="s">
        <v>16</v>
      </c>
      <c r="E120" s="24">
        <v>1.0672753371671668E-2</v>
      </c>
      <c r="F120" t="s">
        <v>19</v>
      </c>
      <c r="G120" s="4">
        <v>44166</v>
      </c>
      <c r="H120" t="s">
        <v>20</v>
      </c>
    </row>
    <row r="121" spans="1:8">
      <c r="A121" s="10">
        <v>2017</v>
      </c>
      <c r="B121" t="s">
        <v>18</v>
      </c>
      <c r="C121" t="s">
        <v>21</v>
      </c>
      <c r="D121" t="s">
        <v>16</v>
      </c>
      <c r="E121" s="24">
        <v>4.9512327014873625E-2</v>
      </c>
      <c r="F121" t="s">
        <v>19</v>
      </c>
      <c r="G121" s="4">
        <v>44166</v>
      </c>
      <c r="H121" t="s">
        <v>20</v>
      </c>
    </row>
    <row r="122" spans="1:8">
      <c r="A122" s="10">
        <v>2017</v>
      </c>
      <c r="B122" t="s">
        <v>18</v>
      </c>
      <c r="C122" t="s">
        <v>23</v>
      </c>
      <c r="D122" t="s">
        <v>16</v>
      </c>
      <c r="E122" s="24">
        <v>6.4004900983250776E-2</v>
      </c>
      <c r="F122" t="s">
        <v>19</v>
      </c>
      <c r="G122" s="4">
        <v>44166</v>
      </c>
      <c r="H122" t="s">
        <v>20</v>
      </c>
    </row>
    <row r="123" spans="1:8">
      <c r="A123" s="10">
        <v>2017</v>
      </c>
      <c r="B123" t="s">
        <v>18</v>
      </c>
      <c r="C123" t="s">
        <v>24</v>
      </c>
      <c r="D123" t="s">
        <v>16</v>
      </c>
      <c r="E123" s="24">
        <v>5.3917462986617516E-2</v>
      </c>
      <c r="F123" t="s">
        <v>19</v>
      </c>
      <c r="G123" s="4">
        <v>44166</v>
      </c>
      <c r="H123" t="s">
        <v>20</v>
      </c>
    </row>
    <row r="124" spans="1:8">
      <c r="A124" s="10">
        <v>2017</v>
      </c>
      <c r="B124" t="s">
        <v>18</v>
      </c>
      <c r="C124" t="s">
        <v>25</v>
      </c>
      <c r="D124" t="s">
        <v>16</v>
      </c>
      <c r="E124" s="24">
        <v>4.8973901545570344E-4</v>
      </c>
      <c r="F124" t="s">
        <v>19</v>
      </c>
      <c r="G124" s="4">
        <v>44166</v>
      </c>
      <c r="H124" t="s">
        <v>20</v>
      </c>
    </row>
    <row r="125" spans="1:8">
      <c r="A125" s="10">
        <v>2017</v>
      </c>
      <c r="B125" t="s">
        <v>18</v>
      </c>
      <c r="C125" t="s">
        <v>27</v>
      </c>
      <c r="D125" t="s">
        <v>16</v>
      </c>
      <c r="E125" s="24">
        <v>0.79931192207292912</v>
      </c>
      <c r="F125" t="s">
        <v>19</v>
      </c>
      <c r="G125" s="4">
        <v>44166</v>
      </c>
      <c r="H125" t="s">
        <v>20</v>
      </c>
    </row>
    <row r="126" spans="1:8">
      <c r="A126" s="10">
        <v>2017</v>
      </c>
      <c r="B126" t="s">
        <v>18</v>
      </c>
      <c r="C126" t="s">
        <v>9</v>
      </c>
      <c r="D126" t="s">
        <v>44</v>
      </c>
      <c r="E126" s="1">
        <v>33.848999999999997</v>
      </c>
      <c r="F126" t="s">
        <v>19</v>
      </c>
      <c r="G126" s="4">
        <v>44166</v>
      </c>
      <c r="H126" t="s">
        <v>20</v>
      </c>
    </row>
    <row r="127" spans="1:8">
      <c r="A127" s="10">
        <v>2017</v>
      </c>
      <c r="B127" t="s">
        <v>18</v>
      </c>
      <c r="C127" t="s">
        <v>21</v>
      </c>
      <c r="D127" t="s">
        <v>44</v>
      </c>
      <c r="E127" s="1">
        <v>545.96600000000001</v>
      </c>
      <c r="F127" t="s">
        <v>19</v>
      </c>
      <c r="G127" s="4">
        <v>44166</v>
      </c>
      <c r="H127" t="s">
        <v>20</v>
      </c>
    </row>
    <row r="128" spans="1:8">
      <c r="A128" s="10">
        <v>2017</v>
      </c>
      <c r="B128" t="s">
        <v>18</v>
      </c>
      <c r="C128" t="s">
        <v>23</v>
      </c>
      <c r="D128" t="s">
        <v>44</v>
      </c>
      <c r="E128" s="1">
        <v>874.82399999999996</v>
      </c>
      <c r="F128" t="s">
        <v>19</v>
      </c>
      <c r="G128" s="4">
        <v>44166</v>
      </c>
      <c r="H128" t="s">
        <v>20</v>
      </c>
    </row>
    <row r="129" spans="1:8">
      <c r="A129" s="10">
        <v>2017</v>
      </c>
      <c r="B129" t="s">
        <v>18</v>
      </c>
      <c r="C129" t="s">
        <v>24</v>
      </c>
      <c r="D129" t="s">
        <v>44</v>
      </c>
      <c r="E129" s="1">
        <v>439.02499999999998</v>
      </c>
      <c r="F129" t="s">
        <v>19</v>
      </c>
      <c r="G129" s="4">
        <v>44166</v>
      </c>
      <c r="H129" t="s">
        <v>20</v>
      </c>
    </row>
    <row r="130" spans="1:8">
      <c r="A130" s="10">
        <v>2017</v>
      </c>
      <c r="B130" t="s">
        <v>18</v>
      </c>
      <c r="C130" t="s">
        <v>25</v>
      </c>
      <c r="D130" t="s">
        <v>44</v>
      </c>
      <c r="E130" s="1">
        <v>7.4210000000000003</v>
      </c>
      <c r="F130" t="s">
        <v>19</v>
      </c>
      <c r="G130" s="4">
        <v>44166</v>
      </c>
      <c r="H130" t="s">
        <v>20</v>
      </c>
    </row>
    <row r="131" spans="1:8">
      <c r="A131" s="10">
        <v>2017</v>
      </c>
      <c r="B131" t="s">
        <v>18</v>
      </c>
      <c r="C131" t="s">
        <v>27</v>
      </c>
      <c r="D131" t="s">
        <v>44</v>
      </c>
      <c r="E131" s="1">
        <v>16796.074000000001</v>
      </c>
      <c r="F131" t="s">
        <v>19</v>
      </c>
      <c r="G131" s="4">
        <v>44166</v>
      </c>
      <c r="H131" t="s">
        <v>20</v>
      </c>
    </row>
    <row r="132" spans="1:8">
      <c r="A132" s="10">
        <v>2017</v>
      </c>
      <c r="B132" t="s">
        <v>18</v>
      </c>
      <c r="C132" t="s">
        <v>22</v>
      </c>
      <c r="D132" t="s">
        <v>14</v>
      </c>
      <c r="E132" s="9">
        <v>51500</v>
      </c>
      <c r="F132" t="s">
        <v>19</v>
      </c>
      <c r="G132" s="4">
        <v>44166</v>
      </c>
      <c r="H132" t="s">
        <v>20</v>
      </c>
    </row>
    <row r="133" spans="1:8">
      <c r="A133" s="10">
        <v>2017</v>
      </c>
      <c r="B133" t="s">
        <v>18</v>
      </c>
      <c r="C133" t="s">
        <v>48</v>
      </c>
      <c r="D133" t="s">
        <v>14</v>
      </c>
      <c r="E133" s="9">
        <v>351500</v>
      </c>
      <c r="F133" t="s">
        <v>19</v>
      </c>
      <c r="G133" s="4">
        <v>44166</v>
      </c>
      <c r="H133" t="s">
        <v>20</v>
      </c>
    </row>
    <row r="134" spans="1:8">
      <c r="A134" s="10">
        <v>2017</v>
      </c>
      <c r="B134" t="s">
        <v>18</v>
      </c>
      <c r="C134" t="s">
        <v>22</v>
      </c>
      <c r="D134" t="s">
        <v>44</v>
      </c>
      <c r="E134" s="9">
        <v>1866.895</v>
      </c>
      <c r="F134" t="s">
        <v>19</v>
      </c>
      <c r="G134" s="4">
        <v>44166</v>
      </c>
      <c r="H134" t="s">
        <v>20</v>
      </c>
    </row>
    <row r="135" spans="1:8">
      <c r="A135" s="10">
        <v>2017</v>
      </c>
      <c r="B135" t="s">
        <v>18</v>
      </c>
      <c r="C135" t="s">
        <v>48</v>
      </c>
      <c r="D135" t="s">
        <v>44</v>
      </c>
      <c r="E135" s="9">
        <v>16363.75</v>
      </c>
      <c r="F135" t="s">
        <v>19</v>
      </c>
      <c r="G135" s="4">
        <v>44166</v>
      </c>
      <c r="H135" t="s">
        <v>20</v>
      </c>
    </row>
    <row r="136" spans="1:8">
      <c r="A136" s="10">
        <v>2017</v>
      </c>
      <c r="B136" t="s">
        <v>18</v>
      </c>
      <c r="C136" t="s">
        <v>22</v>
      </c>
      <c r="D136" t="s">
        <v>16</v>
      </c>
      <c r="E136" s="24">
        <v>0.17859718337186931</v>
      </c>
      <c r="F136" t="s">
        <v>19</v>
      </c>
      <c r="G136" s="4">
        <v>44166</v>
      </c>
      <c r="H136" t="s">
        <v>20</v>
      </c>
    </row>
    <row r="137" spans="1:8">
      <c r="A137" s="10">
        <v>2017</v>
      </c>
      <c r="B137" t="s">
        <v>18</v>
      </c>
      <c r="C137" t="s">
        <v>48</v>
      </c>
      <c r="D137" t="s">
        <v>16</v>
      </c>
      <c r="E137" s="24">
        <v>0.79931192207292912</v>
      </c>
      <c r="F137" t="s">
        <v>19</v>
      </c>
      <c r="G137" s="4">
        <v>44166</v>
      </c>
      <c r="H137" t="s">
        <v>20</v>
      </c>
    </row>
    <row r="138" spans="1:8">
      <c r="A138" s="10">
        <v>2017</v>
      </c>
      <c r="B138" t="s">
        <v>18</v>
      </c>
      <c r="C138" t="s">
        <v>22</v>
      </c>
      <c r="D138" t="s">
        <v>15</v>
      </c>
      <c r="E138" s="24">
        <v>0.12779156327543426</v>
      </c>
      <c r="F138" t="s">
        <v>19</v>
      </c>
      <c r="G138" s="4">
        <v>44166</v>
      </c>
      <c r="H138" t="s">
        <v>20</v>
      </c>
    </row>
    <row r="139" spans="1:8">
      <c r="A139" s="10">
        <v>2017</v>
      </c>
      <c r="B139" t="s">
        <v>18</v>
      </c>
      <c r="C139" t="s">
        <v>48</v>
      </c>
      <c r="D139" t="s">
        <v>15</v>
      </c>
      <c r="E139" s="24">
        <v>0.87220843672456572</v>
      </c>
      <c r="F139" t="s">
        <v>19</v>
      </c>
      <c r="G139" s="4">
        <v>44166</v>
      </c>
      <c r="H139" t="s"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I20" sqref="I20"/>
    </sheetView>
  </sheetViews>
  <sheetFormatPr defaultRowHeight="15"/>
  <sheetData>
    <row r="1" spans="1:1">
      <c r="A1" s="12" t="s">
        <v>49</v>
      </c>
    </row>
    <row r="2" spans="1:1">
      <c r="A2" s="33" t="s">
        <v>50</v>
      </c>
    </row>
    <row r="4" spans="1:1">
      <c r="A4" s="12" t="s">
        <v>51</v>
      </c>
    </row>
    <row r="5" spans="1:1">
      <c r="A5" s="33" t="s">
        <v>52</v>
      </c>
    </row>
    <row r="6" spans="1:1">
      <c r="A6" s="33"/>
    </row>
    <row r="7" spans="1:1">
      <c r="A7" s="43"/>
    </row>
  </sheetData>
  <hyperlinks>
    <hyperlink ref="A2" r:id="rId1" display="https://www.census.gov/programs-surveys/abs.html?utm_medium=email&amp;utm_source=govdelivery" xr:uid="{068F45FE-7BCB-4002-8EDF-4775E92F46E3}"/>
    <hyperlink ref="A5" r:id="rId2" display="https://www.census.gov/programs-surveys/abs/data/nesd.html?utm_medium=email&amp;utm_source=govdelivery" xr:uid="{4BFE695A-A301-4A83-9CDD-38A43BB0185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0C4D4-2958-403B-B587-78C0C12C8F33}"/>
</file>

<file path=customXml/itemProps2.xml><?xml version="1.0" encoding="utf-8"?>
<ds:datastoreItem xmlns:ds="http://schemas.openxmlformats.org/officeDocument/2006/customXml" ds:itemID="{89888A58-F21D-4644-9134-41A508AC04EC}"/>
</file>

<file path=customXml/itemProps3.xml><?xml version="1.0" encoding="utf-8"?>
<ds:datastoreItem xmlns:ds="http://schemas.openxmlformats.org/officeDocument/2006/customXml" ds:itemID="{F720880E-2232-42B6-8FCD-7AE7C9459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Olson</dc:creator>
  <cp:keywords/>
  <dc:description/>
  <cp:lastModifiedBy/>
  <cp:revision/>
  <dcterms:created xsi:type="dcterms:W3CDTF">2021-03-05T17:51:06Z</dcterms:created>
  <dcterms:modified xsi:type="dcterms:W3CDTF">2025-12-29T16:27:29Z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