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Enrgy_div\LIHEAP\5.0 Communication\5.6 State Web &amp; 800 &amp; Language Line\5.7 EAP web documents\FFY2026 web documents\"/>
    </mc:Choice>
  </mc:AlternateContent>
  <xr:revisionPtr revIDLastSave="0" documentId="8_{778E0EB5-7E84-469F-AFC3-9B99BB2686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ofuels Worksheet" sheetId="1" r:id="rId1"/>
    <sheet name="Fuel Cost" sheetId="4" r:id="rId2"/>
  </sheets>
  <definedNames>
    <definedName name="Percent_of_Fuel_Use">'Fuel Cost'!#REF!</definedName>
    <definedName name="_xlnm.Print_Area" localSheetId="0">'Biofuels Worksheet'!$A$1:$I$22</definedName>
    <definedName name="_xlnm.Print_Area" localSheetId="1">'Fuel Cost'!$A$1:$F$23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1" l="1"/>
  <c r="F19" i="1"/>
  <c r="F18" i="1"/>
  <c r="F23" i="4"/>
  <c r="E19" i="1"/>
  <c r="E18" i="1"/>
  <c r="E23" i="4"/>
  <c r="D19" i="1"/>
  <c r="D18" i="1"/>
  <c r="D23" i="4"/>
  <c r="C19" i="1"/>
  <c r="C18" i="1"/>
  <c r="C23" i="4"/>
  <c r="B19" i="1"/>
  <c r="B18" i="1"/>
  <c r="B23" i="4"/>
  <c r="A9" i="1"/>
  <c r="B14" i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</calcChain>
</file>

<file path=xl/sharedStrings.xml><?xml version="1.0" encoding="utf-8"?>
<sst xmlns="http://schemas.openxmlformats.org/spreadsheetml/2006/main" count="52" uniqueCount="35">
  <si>
    <t>No. of bedrooms</t>
  </si>
  <si>
    <t xml:space="preserve">Wood </t>
  </si>
  <si>
    <t>Cords</t>
  </si>
  <si>
    <t>Corn</t>
  </si>
  <si>
    <t xml:space="preserve">Tons Delivered </t>
  </si>
  <si>
    <t xml:space="preserve">Pellets </t>
  </si>
  <si>
    <t xml:space="preserve">Bags Delivered </t>
  </si>
  <si>
    <t>Tons Delivered</t>
  </si>
  <si>
    <t>FUEL COST PER UNIT</t>
  </si>
  <si>
    <t>2. The estimated consumption cost using the table below.</t>
  </si>
  <si>
    <t>Example</t>
  </si>
  <si>
    <t xml:space="preserve">Ton Delivered </t>
  </si>
  <si>
    <t>Ton Delivered</t>
  </si>
  <si>
    <t>Household Name:</t>
  </si>
  <si>
    <t>Full Cord</t>
  </si>
  <si>
    <t>Cost for wood is an average cost.  Do not include a dealer cost if way off the typical cost.</t>
  </si>
  <si>
    <t>Corn and Pellets may be the best price.</t>
  </si>
  <si>
    <t>Enter last heating season's COST PER UNIT for each fuel type in row 11.</t>
  </si>
  <si>
    <t>Fuel Type:</t>
  </si>
  <si>
    <t>Fuel Units</t>
  </si>
  <si>
    <t xml:space="preserve">40 lb. Bag Delivered </t>
  </si>
  <si>
    <t>Select</t>
  </si>
  <si>
    <t>1. The number of bedrooms (*household declaration)</t>
  </si>
  <si>
    <t>3. The percent of total heat provided by this fuel (*household declaration - Example: 70 )</t>
  </si>
  <si>
    <t>Documen-tation for Fuel Cost</t>
  </si>
  <si>
    <t>Biofuels Worksheet</t>
  </si>
  <si>
    <t>4. Estimated Fuel Cost. Enter this fuel cost into eHEAT as heat cost for this fuel type.</t>
  </si>
  <si>
    <t>5. Estimated Fuel Consumption (Select Fuel Type above) Enter this fuel consumption into eHEAT.</t>
  </si>
  <si>
    <t>Biofuel Worksheet</t>
  </si>
  <si>
    <t>The Biofuel Worksheet is used to determine estimated fuel cost for households using biofuels such as wood, corn or pellets as a primary or secondary fuel.</t>
  </si>
  <si>
    <t>If the biofuel is the primary fuel and the secondary fuel does not have the actual cost, select "1.00" for the percent for item #3 above.</t>
  </si>
  <si>
    <t>Household No.:</t>
  </si>
  <si>
    <r>
      <t xml:space="preserve"> </t>
    </r>
    <r>
      <rPr>
        <sz val="12"/>
        <rFont val="Calibri"/>
        <family val="2"/>
      </rPr>
      <t>Bushels Delivered</t>
    </r>
    <r>
      <rPr>
        <b/>
        <sz val="12"/>
        <rFont val="Calibri"/>
        <family val="2"/>
      </rPr>
      <t xml:space="preserve"> </t>
    </r>
  </si>
  <si>
    <r>
      <t xml:space="preserve"> </t>
    </r>
    <r>
      <rPr>
        <sz val="12"/>
        <rFont val="Calibri"/>
        <family val="2"/>
      </rPr>
      <t>Bushel Delivered</t>
    </r>
    <r>
      <rPr>
        <b/>
        <sz val="12"/>
        <rFont val="Calibri"/>
        <family val="2"/>
      </rPr>
      <t xml:space="preserve"> </t>
    </r>
  </si>
  <si>
    <r>
      <t xml:space="preserve"> </t>
    </r>
    <r>
      <rPr>
        <sz val="12"/>
        <rFont val="Calibri"/>
        <family val="2"/>
      </rPr>
      <t>Bushels Delivered</t>
    </r>
    <r>
      <rPr>
        <b/>
        <sz val="12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</si>
</sst>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[$$-409]#,##0.00"/>
    <numFmt numFmtId="166" formatCode="0.0"/>
  </numFmts>
  <fonts count="12" x14ac:knownFonts="1">
    <font>
      <sz val="12"/>
      <name val="Arial Narrow"/>
    </font>
    <font>
      <sz val="14"/>
      <name val="Trebuchet MS"/>
      <family val="2"/>
    </font>
    <font>
      <sz val="12"/>
      <name val="Arial Narrow"/>
      <family val="2"/>
    </font>
    <font>
      <sz val="8"/>
      <name val="Arial Narrow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28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0"/>
    </xf>
    <xf numFmtId="0" fontId="2" fillId="0" borderId="0" xfId="0" applyFont="1" applyAlignment="1">
      <alignment horizontal="left" indent="8"/>
    </xf>
    <xf numFmtId="0" fontId="2" fillId="0" borderId="0" xfId="0" applyFont="1" applyAlignment="1"/>
    <xf numFmtId="0" fontId="0" fillId="0" borderId="0" xfId="0" applyAlignment="1"/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indent="10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7" fillId="0" borderId="2" xfId="0" applyFont="1" applyBorder="1" applyAlignment="1" applyProtection="1">
      <protection locked="0"/>
    </xf>
    <xf numFmtId="0" fontId="7" fillId="0" borderId="3" xfId="0" applyFont="1" applyBorder="1" applyAlignment="1"/>
    <xf numFmtId="49" fontId="6" fillId="0" borderId="4" xfId="0" applyNumberFormat="1" applyFont="1" applyBorder="1" applyAlignment="1">
      <alignment horizontal="left"/>
    </xf>
    <xf numFmtId="0" fontId="7" fillId="0" borderId="5" xfId="0" applyFont="1" applyBorder="1" applyAlignment="1" applyProtection="1">
      <protection locked="0"/>
    </xf>
    <xf numFmtId="0" fontId="7" fillId="0" borderId="6" xfId="0" applyFont="1" applyBorder="1" applyAlignment="1" applyProtection="1">
      <protection locked="0"/>
    </xf>
    <xf numFmtId="0" fontId="6" fillId="0" borderId="7" xfId="0" applyFont="1" applyBorder="1" applyAlignment="1">
      <alignment horizontal="left"/>
    </xf>
    <xf numFmtId="0" fontId="7" fillId="0" borderId="6" xfId="0" applyFont="1" applyBorder="1" applyAlignment="1"/>
    <xf numFmtId="0" fontId="7" fillId="0" borderId="0" xfId="0" applyFont="1"/>
    <xf numFmtId="0" fontId="7" fillId="0" borderId="5" xfId="0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/>
    <xf numFmtId="0" fontId="7" fillId="0" borderId="2" xfId="0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/>
    <xf numFmtId="166" fontId="7" fillId="0" borderId="2" xfId="0" applyNumberFormat="1" applyFont="1" applyBorder="1" applyAlignment="1">
      <alignment horizontal="center"/>
    </xf>
    <xf numFmtId="0" fontId="7" fillId="0" borderId="0" xfId="0" applyFont="1" applyFill="1" applyBorder="1" applyAlignment="1"/>
    <xf numFmtId="0" fontId="6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164" fontId="7" fillId="0" borderId="6" xfId="0" applyNumberFormat="1" applyFont="1" applyBorder="1" applyAlignment="1">
      <alignment horizontal="center"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left" indent="10"/>
    </xf>
    <xf numFmtId="0" fontId="11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165" fontId="9" fillId="0" borderId="6" xfId="0" applyNumberFormat="1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wrapText="1"/>
    </xf>
    <xf numFmtId="165" fontId="9" fillId="0" borderId="6" xfId="0" applyNumberFormat="1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0" xfId="0" applyFont="1" applyAlignment="1">
      <alignment horizontal="left" indent="8"/>
    </xf>
    <xf numFmtId="0" fontId="9" fillId="0" borderId="0" xfId="0" applyFont="1" applyAlignment="1">
      <alignment horizontal="left" indent="1"/>
    </xf>
    <xf numFmtId="0" fontId="7" fillId="0" borderId="10" xfId="0" applyFont="1" applyBorder="1" applyAlignment="1"/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1246910</xdr:colOff>
      <xdr:row>0</xdr:row>
      <xdr:rowOff>61479</xdr:rowOff>
    </xdr:from>
    <xdr:to>
      <xdr:col>7</xdr:col>
      <xdr:colOff>229467</xdr:colOff>
      <xdr:row>1</xdr:row>
      <xdr:rowOff>128154</xdr:rowOff>
    </xdr:to>
    <xdr:pic>
      <xdr:nvPicPr>
        <xdr:cNvPr id="1087" name="Picture 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09" t="21532" r="9621" b="23445"/>
        <a:stretch>
          <a:fillRect/>
        </a:stretch>
      </xdr:blipFill>
      <xdr:spPr bwMode="auto">
        <a:xfrm>
          <a:off x="7135092" y="61479"/>
          <a:ext cx="1379393" cy="302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1377415</xdr:colOff>
      <xdr:row>0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09" t="21532" r="9621" b="23445"/>
        <a:stretch>
          <a:fillRect/>
        </a:stretch>
      </xdr:blipFill>
      <xdr:spPr bwMode="auto">
        <a:xfrm>
          <a:off x="6985000" y="0"/>
          <a:ext cx="137741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1"/>
  <sheetViews>
    <sheetView showGridLines="0" tabSelected="1" view="pageLayout" zoomScale="85" zoomScaleNormal="100" zoomScalePageLayoutView="85" workbookViewId="0">
      <selection activeCell="F22" sqref="F22"/>
    </sheetView>
  </sheetViews>
  <sheetFormatPr defaultRowHeight="15.5" x14ac:dyDescent="0.35"/>
  <cols>
    <col min="1" max="1" width="12.7265625" customWidth="1"/>
    <col min="2" max="2" width="17.1796875" customWidth="1"/>
    <col min="3" max="4" width="18" customWidth="1"/>
    <col min="5" max="5" width="18.453125" bestFit="1" customWidth="1"/>
    <col min="6" max="6" width="19.1796875" customWidth="1"/>
    <col min="7" max="7" width="15" customWidth="1"/>
    <col min="8" max="8" width="7.54296875" customWidth="1"/>
    <col min="9" max="9" width="8.81640625" hidden="1" customWidth="1"/>
  </cols>
  <sheetData>
    <row r="1" spans="1:9" ht="19" x14ac:dyDescent="0.45">
      <c r="A1" s="1"/>
    </row>
    <row r="2" spans="1:9" ht="29.5" customHeight="1" thickBot="1" x14ac:dyDescent="0.85">
      <c r="A2" s="11" t="s">
        <v>28</v>
      </c>
    </row>
    <row r="3" spans="1:9" s="6" customFormat="1" ht="27" customHeight="1" thickBot="1" x14ac:dyDescent="0.45">
      <c r="A3" s="7"/>
      <c r="F3" s="12" t="s">
        <v>31</v>
      </c>
      <c r="G3" s="13"/>
      <c r="H3" s="14"/>
      <c r="I3" s="14"/>
    </row>
    <row r="4" spans="1:9" s="6" customFormat="1" ht="34.5" customHeight="1" thickBot="1" x14ac:dyDescent="0.45">
      <c r="A4" s="53" t="s">
        <v>29</v>
      </c>
      <c r="B4" s="53"/>
      <c r="C4" s="53"/>
      <c r="D4" s="53"/>
      <c r="E4" s="53"/>
      <c r="F4" s="15" t="s">
        <v>13</v>
      </c>
      <c r="G4" s="16"/>
      <c r="H4" s="17"/>
      <c r="I4" s="17"/>
    </row>
    <row r="5" spans="1:9" s="6" customFormat="1" ht="23.25" customHeight="1" thickBot="1" x14ac:dyDescent="0.45">
      <c r="F5" s="18" t="s">
        <v>18</v>
      </c>
      <c r="G5" s="13" t="s">
        <v>21</v>
      </c>
      <c r="H5" s="50"/>
      <c r="I5" s="19"/>
    </row>
    <row r="6" spans="1:9" s="6" customFormat="1" ht="25.5" customHeight="1" thickBot="1" x14ac:dyDescent="0.45">
      <c r="A6" s="21"/>
      <c r="B6" s="20" t="s">
        <v>22</v>
      </c>
      <c r="C6" s="20"/>
      <c r="D6" s="20"/>
      <c r="E6" s="20"/>
      <c r="F6" s="20"/>
    </row>
    <row r="7" spans="1:9" s="6" customFormat="1" ht="22.15" customHeight="1" thickBot="1" x14ac:dyDescent="0.45">
      <c r="A7" s="22"/>
      <c r="B7" s="23" t="s">
        <v>9</v>
      </c>
      <c r="C7" s="20"/>
      <c r="D7" s="23"/>
      <c r="E7" s="20"/>
      <c r="F7" s="20"/>
    </row>
    <row r="8" spans="1:9" s="6" customFormat="1" ht="24.65" customHeight="1" thickBot="1" x14ac:dyDescent="0.45">
      <c r="A8" s="24"/>
      <c r="B8" s="23" t="s">
        <v>23</v>
      </c>
      <c r="C8" s="20"/>
      <c r="D8" s="23"/>
      <c r="E8" s="20"/>
      <c r="F8" s="20"/>
    </row>
    <row r="9" spans="1:9" s="6" customFormat="1" ht="24.65" customHeight="1" thickBot="1" x14ac:dyDescent="0.45">
      <c r="A9" s="25" t="str">
        <f>IF(A8="","",A8*A7)</f>
        <v/>
      </c>
      <c r="B9" s="26" t="s">
        <v>26</v>
      </c>
      <c r="C9" s="23"/>
      <c r="D9" s="23"/>
      <c r="E9" s="20"/>
      <c r="F9" s="20"/>
    </row>
    <row r="10" spans="1:9" s="6" customFormat="1" ht="33" customHeight="1" thickBot="1" x14ac:dyDescent="0.45">
      <c r="A10" s="27" t="str">
        <f>IF(G5="Select","Select Fuel",IF(G5="Corn - Bushels",'Fuel Cost'!C23,IF('Biofuels Worksheet'!G5="Corn - Tons",'Fuel Cost'!D23,IF('Biofuels Worksheet'!G5="Pellets - 40 lb bags",'Fuel Cost'!E23,IF('Biofuels Worksheet'!G5="Pellets - Tons",'Fuel Cost'!F23,IF('Biofuels Worksheet'!G5="Wood - Full cords",'Fuel Cost'!B23,""))))))</f>
        <v>Select Fuel</v>
      </c>
      <c r="B10" s="28" t="s">
        <v>27</v>
      </c>
      <c r="C10" s="23"/>
      <c r="D10" s="23"/>
      <c r="E10" s="20"/>
      <c r="F10" s="20"/>
    </row>
    <row r="11" spans="1:9" s="6" customFormat="1" ht="16.5" thickBot="1" x14ac:dyDescent="0.45">
      <c r="A11" s="8"/>
      <c r="B11" s="8"/>
    </row>
    <row r="12" spans="1:9" s="6" customFormat="1" ht="18" customHeight="1" x14ac:dyDescent="0.4">
      <c r="A12" s="51" t="s">
        <v>0</v>
      </c>
      <c r="B12" s="29" t="s">
        <v>1</v>
      </c>
      <c r="C12" s="29" t="s">
        <v>3</v>
      </c>
      <c r="D12" s="29" t="s">
        <v>3</v>
      </c>
      <c r="E12" s="29" t="s">
        <v>5</v>
      </c>
      <c r="F12" s="29" t="s">
        <v>5</v>
      </c>
    </row>
    <row r="13" spans="1:9" s="6" customFormat="1" ht="16.5" thickBot="1" x14ac:dyDescent="0.45">
      <c r="A13" s="52"/>
      <c r="B13" s="30" t="s">
        <v>2</v>
      </c>
      <c r="C13" s="31" t="s">
        <v>32</v>
      </c>
      <c r="D13" s="30" t="s">
        <v>4</v>
      </c>
      <c r="E13" s="30" t="s">
        <v>6</v>
      </c>
      <c r="F13" s="30" t="s">
        <v>7</v>
      </c>
    </row>
    <row r="14" spans="1:9" s="6" customFormat="1" ht="16.5" thickBot="1" x14ac:dyDescent="0.45">
      <c r="A14" s="32">
        <v>1</v>
      </c>
      <c r="B14" s="33">
        <f>ROUND('Fuel Cost'!B$10*'Fuel Cost'!B16,0)</f>
        <v>0</v>
      </c>
      <c r="C14" s="33">
        <f>ROUND('Fuel Cost'!C$10*'Fuel Cost'!C16,0)</f>
        <v>0</v>
      </c>
      <c r="D14" s="33">
        <f>ROUND('Fuel Cost'!D$10*'Fuel Cost'!D16,0)</f>
        <v>0</v>
      </c>
      <c r="E14" s="33">
        <f>ROUND('Fuel Cost'!E$10*'Fuel Cost'!E16,0)</f>
        <v>0</v>
      </c>
      <c r="F14" s="33">
        <f>ROUND('Fuel Cost'!F$10*'Fuel Cost'!F16,0)</f>
        <v>0</v>
      </c>
    </row>
    <row r="15" spans="1:9" s="6" customFormat="1" ht="16.5" thickBot="1" x14ac:dyDescent="0.45">
      <c r="A15" s="32">
        <v>2</v>
      </c>
      <c r="B15" s="33">
        <f>ROUND('Fuel Cost'!B$10*'Fuel Cost'!B17,0)</f>
        <v>0</v>
      </c>
      <c r="C15" s="33">
        <f>ROUND('Fuel Cost'!C$10*'Fuel Cost'!C17,0)</f>
        <v>0</v>
      </c>
      <c r="D15" s="33">
        <f>ROUND('Fuel Cost'!D$10*'Fuel Cost'!D17,0)</f>
        <v>0</v>
      </c>
      <c r="E15" s="33">
        <f>ROUND('Fuel Cost'!E$10*'Fuel Cost'!E17,0)</f>
        <v>0</v>
      </c>
      <c r="F15" s="33">
        <f>ROUND('Fuel Cost'!F$10*'Fuel Cost'!F17,0)</f>
        <v>0</v>
      </c>
    </row>
    <row r="16" spans="1:9" s="6" customFormat="1" ht="16.5" thickBot="1" x14ac:dyDescent="0.45">
      <c r="A16" s="32">
        <v>3</v>
      </c>
      <c r="B16" s="33">
        <f>ROUND('Fuel Cost'!B$10*'Fuel Cost'!B18,0)</f>
        <v>0</v>
      </c>
      <c r="C16" s="33">
        <f>ROUND('Fuel Cost'!C$10*'Fuel Cost'!C18,0)</f>
        <v>0</v>
      </c>
      <c r="D16" s="33">
        <f>ROUND('Fuel Cost'!D$10*'Fuel Cost'!D18,0)</f>
        <v>0</v>
      </c>
      <c r="E16" s="33">
        <f>ROUND('Fuel Cost'!E$10*'Fuel Cost'!E18,0)</f>
        <v>0</v>
      </c>
      <c r="F16" s="33">
        <f>ROUND('Fuel Cost'!F$10*'Fuel Cost'!F18,0)</f>
        <v>0</v>
      </c>
    </row>
    <row r="17" spans="1:7" s="6" customFormat="1" ht="16.5" thickBot="1" x14ac:dyDescent="0.45">
      <c r="A17" s="32">
        <v>4</v>
      </c>
      <c r="B17" s="33">
        <f>ROUND('Fuel Cost'!B$10*'Fuel Cost'!B19,0)</f>
        <v>0</v>
      </c>
      <c r="C17" s="33">
        <f>ROUND('Fuel Cost'!C$10*'Fuel Cost'!C19,0)</f>
        <v>0</v>
      </c>
      <c r="D17" s="33">
        <f>ROUND('Fuel Cost'!D$10*'Fuel Cost'!D19,0)</f>
        <v>0</v>
      </c>
      <c r="E17" s="33">
        <f>ROUND('Fuel Cost'!E$10*'Fuel Cost'!E19,0)</f>
        <v>0</v>
      </c>
      <c r="F17" s="33">
        <f>ROUND('Fuel Cost'!F$10*'Fuel Cost'!F19,0)</f>
        <v>0</v>
      </c>
    </row>
    <row r="18" spans="1:7" s="6" customFormat="1" ht="16.5" thickBot="1" x14ac:dyDescent="0.45">
      <c r="A18" s="32">
        <v>5</v>
      </c>
      <c r="B18" s="33">
        <f>ROUND('Fuel Cost'!B$10*'Fuel Cost'!B20,0)</f>
        <v>0</v>
      </c>
      <c r="C18" s="33">
        <f>ROUND('Fuel Cost'!C$10*'Fuel Cost'!C20,0)</f>
        <v>0</v>
      </c>
      <c r="D18" s="33">
        <f>ROUND('Fuel Cost'!D$10*'Fuel Cost'!D20,0)</f>
        <v>0</v>
      </c>
      <c r="E18" s="33">
        <f>ROUND('Fuel Cost'!E$10*'Fuel Cost'!E20,0)</f>
        <v>0</v>
      </c>
      <c r="F18" s="33">
        <f>ROUND('Fuel Cost'!F$10*'Fuel Cost'!F20,0)</f>
        <v>0</v>
      </c>
    </row>
    <row r="19" spans="1:7" s="6" customFormat="1" ht="16.5" thickBot="1" x14ac:dyDescent="0.45">
      <c r="A19" s="32">
        <v>6</v>
      </c>
      <c r="B19" s="33">
        <f>ROUND('Fuel Cost'!B$10*'Fuel Cost'!B21,0)</f>
        <v>0</v>
      </c>
      <c r="C19" s="33">
        <f>ROUND('Fuel Cost'!C$10*'Fuel Cost'!C21,0)</f>
        <v>0</v>
      </c>
      <c r="D19" s="33">
        <f>ROUND('Fuel Cost'!D$10*'Fuel Cost'!D21,0)</f>
        <v>0</v>
      </c>
      <c r="E19" s="33">
        <f>ROUND('Fuel Cost'!E$10*'Fuel Cost'!E21,0)</f>
        <v>0</v>
      </c>
      <c r="F19" s="33">
        <f>ROUND('Fuel Cost'!F$10*'Fuel Cost'!F21,0)</f>
        <v>0</v>
      </c>
    </row>
    <row r="20" spans="1:7" s="6" customFormat="1" ht="8.25" customHeight="1" x14ac:dyDescent="0.4">
      <c r="A20" s="9"/>
      <c r="B20" s="10"/>
      <c r="C20" s="10"/>
      <c r="D20" s="10"/>
      <c r="E20" s="10"/>
      <c r="F20" s="10"/>
    </row>
    <row r="21" spans="1:7" s="6" customFormat="1" ht="32.25" customHeight="1" x14ac:dyDescent="0.4">
      <c r="A21" s="54" t="s">
        <v>30</v>
      </c>
      <c r="B21" s="53"/>
      <c r="C21" s="53"/>
      <c r="D21" s="53"/>
      <c r="E21" s="53"/>
      <c r="F21" s="53"/>
      <c r="G21" s="53"/>
    </row>
    <row r="22" spans="1:7" s="6" customFormat="1" ht="39.75" customHeight="1" x14ac:dyDescent="0.4"/>
    <row r="23" spans="1:7" ht="28.5" customHeight="1" x14ac:dyDescent="0.35">
      <c r="A23" s="2"/>
      <c r="C23" s="5"/>
    </row>
    <row r="24" spans="1:7" x14ac:dyDescent="0.35">
      <c r="A24" s="2"/>
      <c r="B24" s="2"/>
      <c r="C24" s="4"/>
    </row>
    <row r="25" spans="1:7" x14ac:dyDescent="0.35">
      <c r="A25" s="3"/>
    </row>
    <row r="26" spans="1:7" x14ac:dyDescent="0.35">
      <c r="A26" s="2"/>
    </row>
    <row r="27" spans="1:7" x14ac:dyDescent="0.35">
      <c r="A27" s="3"/>
    </row>
    <row r="28" spans="1:7" x14ac:dyDescent="0.35">
      <c r="A28" s="3"/>
    </row>
    <row r="29" spans="1:7" x14ac:dyDescent="0.35">
      <c r="A29" s="3"/>
    </row>
    <row r="30" spans="1:7" x14ac:dyDescent="0.35">
      <c r="A30" s="3"/>
    </row>
    <row r="31" spans="1:7" x14ac:dyDescent="0.35">
      <c r="A31" s="3"/>
    </row>
  </sheetData>
  <mergeCells count="3">
    <mergeCell ref="A12:A13"/>
    <mergeCell ref="A4:E4"/>
    <mergeCell ref="A21:G21"/>
  </mergeCells>
  <phoneticPr fontId="3" type="noConversion"/>
  <dataValidations disablePrompts="1" count="3">
    <dataValidation type="list" allowBlank="1" showInputMessage="1" showErrorMessage="1" sqref="G5" xr:uid="{00000000-0002-0000-0000-000000000000}">
      <formula1>"Select, Corn - Bushels,Corn - Tons, Pellets - 40 lb bags, Pellets - Tons, Wood - Full Cords"</formula1>
    </dataValidation>
    <dataValidation type="list" allowBlank="1" showInputMessage="1" showErrorMessage="1" sqref="A6" xr:uid="{00000000-0002-0000-0000-000001000000}">
      <formula1>$A$14:$A$19</formula1>
    </dataValidation>
    <dataValidation type="list" allowBlank="1" showInputMessage="1" showErrorMessage="1" sqref="A8" xr:uid="{00000000-0002-0000-0000-000002000000}">
      <formula1>"0.00, .10,.20, .30, .40, .50, .60, .70, .80, .90, 1.00"</formula1>
    </dataValidation>
  </dataValidations>
  <pageMargins left="0.75" right="0.5" top="0.75" bottom="1" header="0.5" footer="0.5"/>
  <pageSetup scale="98" orientation="landscape" r:id="rId1"/>
  <headerFooter alignWithMargins="0">
    <oddHeader>&amp;L&amp;"-,Bold"&amp;18&amp;K03+000Energy Assistance Program</oddHeader>
    <oddFooter>&amp;L&amp;"Calibri,Italic"&amp;10FFY26 EAP Policy Manual&amp;"Calibri,Regular"
Chapter 4 Appendix 4B&amp;C&amp;"Calibri,Bold"&amp;10Biofuel Worksheet&amp;R&amp;"Calibri,Regular"&amp;10Updated 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3"/>
  <sheetViews>
    <sheetView view="pageLayout" zoomScale="55" zoomScaleNormal="100" zoomScalePageLayoutView="55" workbookViewId="0">
      <selection activeCell="C14" sqref="C14"/>
    </sheetView>
  </sheetViews>
  <sheetFormatPr defaultColWidth="8.81640625" defaultRowHeight="15.5" x14ac:dyDescent="0.35"/>
  <cols>
    <col min="1" max="1" width="11.453125" style="34" customWidth="1"/>
    <col min="2" max="2" width="21.453125" style="34" customWidth="1"/>
    <col min="3" max="3" width="22.1796875" style="34" customWidth="1"/>
    <col min="4" max="4" width="21.81640625" style="34" customWidth="1"/>
    <col min="5" max="5" width="22.81640625" style="34" customWidth="1"/>
    <col min="6" max="6" width="22.54296875" style="34" customWidth="1"/>
    <col min="7" max="16384" width="8.81640625" style="34"/>
  </cols>
  <sheetData>
    <row r="1" spans="1:6" ht="36" x14ac:dyDescent="0.8">
      <c r="A1" s="11" t="s">
        <v>25</v>
      </c>
    </row>
    <row r="2" spans="1:6" ht="38.25" customHeight="1" x14ac:dyDescent="0.55000000000000004">
      <c r="A2" s="35"/>
    </row>
    <row r="3" spans="1:6" x14ac:dyDescent="0.35">
      <c r="A3" s="34" t="s">
        <v>17</v>
      </c>
    </row>
    <row r="4" spans="1:6" x14ac:dyDescent="0.35">
      <c r="A4" s="36" t="s">
        <v>15</v>
      </c>
      <c r="B4" s="37"/>
      <c r="C4" s="36"/>
    </row>
    <row r="5" spans="1:6" x14ac:dyDescent="0.35">
      <c r="A5" s="36" t="s">
        <v>16</v>
      </c>
      <c r="B5" s="37"/>
      <c r="C5" s="36"/>
    </row>
    <row r="6" spans="1:6" ht="16" thickBot="1" x14ac:dyDescent="0.4">
      <c r="A6" s="37"/>
    </row>
    <row r="7" spans="1:6" x14ac:dyDescent="0.35">
      <c r="A7" s="55"/>
      <c r="B7" s="38" t="s">
        <v>1</v>
      </c>
      <c r="C7" s="38" t="s">
        <v>3</v>
      </c>
      <c r="D7" s="38" t="s">
        <v>3</v>
      </c>
      <c r="E7" s="38" t="s">
        <v>5</v>
      </c>
      <c r="F7" s="38" t="s">
        <v>5</v>
      </c>
    </row>
    <row r="8" spans="1:6" ht="16" thickBot="1" x14ac:dyDescent="0.4">
      <c r="A8" s="56"/>
      <c r="B8" s="39" t="s">
        <v>14</v>
      </c>
      <c r="C8" s="40" t="s">
        <v>33</v>
      </c>
      <c r="D8" s="39" t="s">
        <v>11</v>
      </c>
      <c r="E8" s="39" t="s">
        <v>20</v>
      </c>
      <c r="F8" s="39" t="s">
        <v>12</v>
      </c>
    </row>
    <row r="9" spans="1:6" ht="16" thickBot="1" x14ac:dyDescent="0.4">
      <c r="A9" s="41" t="s">
        <v>10</v>
      </c>
      <c r="B9" s="42">
        <v>175</v>
      </c>
      <c r="C9" s="42">
        <v>3.5</v>
      </c>
      <c r="D9" s="42">
        <v>75</v>
      </c>
      <c r="E9" s="42">
        <v>3.95</v>
      </c>
      <c r="F9" s="42">
        <v>110</v>
      </c>
    </row>
    <row r="10" spans="1:6" ht="31.5" thickBot="1" x14ac:dyDescent="0.4">
      <c r="A10" s="43" t="s">
        <v>8</v>
      </c>
      <c r="B10" s="44"/>
      <c r="C10" s="44"/>
      <c r="D10" s="44"/>
      <c r="E10" s="44"/>
      <c r="F10" s="44"/>
    </row>
    <row r="11" spans="1:6" ht="58.5" customHeight="1" thickBot="1" x14ac:dyDescent="0.4">
      <c r="A11" s="41" t="s">
        <v>24</v>
      </c>
      <c r="B11" s="45"/>
      <c r="C11" s="45"/>
      <c r="D11" s="45"/>
      <c r="E11" s="45"/>
      <c r="F11" s="45"/>
    </row>
    <row r="13" spans="1:6" ht="16" thickBot="1" x14ac:dyDescent="0.4">
      <c r="A13" s="37"/>
      <c r="B13" s="37"/>
      <c r="C13" s="36"/>
    </row>
    <row r="14" spans="1:6" x14ac:dyDescent="0.35">
      <c r="A14" s="55" t="s">
        <v>0</v>
      </c>
      <c r="B14" s="38" t="s">
        <v>1</v>
      </c>
      <c r="C14" s="38" t="s">
        <v>3</v>
      </c>
      <c r="D14" s="38" t="s">
        <v>3</v>
      </c>
      <c r="E14" s="38" t="s">
        <v>5</v>
      </c>
      <c r="F14" s="38" t="s">
        <v>5</v>
      </c>
    </row>
    <row r="15" spans="1:6" ht="16" thickBot="1" x14ac:dyDescent="0.4">
      <c r="A15" s="56"/>
      <c r="B15" s="39" t="s">
        <v>2</v>
      </c>
      <c r="C15" s="40" t="s">
        <v>34</v>
      </c>
      <c r="D15" s="39" t="s">
        <v>4</v>
      </c>
      <c r="E15" s="39" t="s">
        <v>6</v>
      </c>
      <c r="F15" s="39" t="s">
        <v>7</v>
      </c>
    </row>
    <row r="16" spans="1:6" ht="16" thickBot="1" x14ac:dyDescent="0.4">
      <c r="A16" s="46">
        <v>1</v>
      </c>
      <c r="B16" s="47">
        <v>6.5</v>
      </c>
      <c r="C16" s="47">
        <v>240</v>
      </c>
      <c r="D16" s="47">
        <v>6.86</v>
      </c>
      <c r="E16" s="47">
        <v>256.38</v>
      </c>
      <c r="F16" s="47">
        <v>5.13</v>
      </c>
    </row>
    <row r="17" spans="1:6" ht="16" thickBot="1" x14ac:dyDescent="0.4">
      <c r="A17" s="46">
        <v>2</v>
      </c>
      <c r="B17" s="47">
        <v>7</v>
      </c>
      <c r="C17" s="47">
        <v>258</v>
      </c>
      <c r="D17" s="47">
        <v>7.39</v>
      </c>
      <c r="E17" s="47">
        <v>276.11</v>
      </c>
      <c r="F17" s="47">
        <v>5.52</v>
      </c>
    </row>
    <row r="18" spans="1:6" ht="16" thickBot="1" x14ac:dyDescent="0.4">
      <c r="A18" s="46">
        <v>3</v>
      </c>
      <c r="B18" s="47">
        <v>7.5</v>
      </c>
      <c r="C18" s="47">
        <v>277</v>
      </c>
      <c r="D18" s="47">
        <v>7.92</v>
      </c>
      <c r="E18" s="47">
        <v>295.83</v>
      </c>
      <c r="F18" s="47">
        <v>5.92</v>
      </c>
    </row>
    <row r="19" spans="1:6" ht="16" thickBot="1" x14ac:dyDescent="0.4">
      <c r="A19" s="46">
        <v>4</v>
      </c>
      <c r="B19" s="47">
        <v>8</v>
      </c>
      <c r="C19" s="47">
        <v>295</v>
      </c>
      <c r="D19" s="47">
        <v>8.4499999999999993</v>
      </c>
      <c r="E19" s="47">
        <v>315.55</v>
      </c>
      <c r="F19" s="47">
        <v>6.31</v>
      </c>
    </row>
    <row r="20" spans="1:6" ht="16" thickBot="1" x14ac:dyDescent="0.4">
      <c r="A20" s="46">
        <v>5</v>
      </c>
      <c r="B20" s="47">
        <v>8.5</v>
      </c>
      <c r="C20" s="47">
        <v>314</v>
      </c>
      <c r="D20" s="47">
        <v>8.98</v>
      </c>
      <c r="E20" s="47">
        <v>335.27</v>
      </c>
      <c r="F20" s="47">
        <v>6.71</v>
      </c>
    </row>
    <row r="21" spans="1:6" ht="16" thickBot="1" x14ac:dyDescent="0.4">
      <c r="A21" s="46">
        <v>6</v>
      </c>
      <c r="B21" s="47">
        <v>9</v>
      </c>
      <c r="C21" s="47">
        <v>332</v>
      </c>
      <c r="D21" s="47">
        <v>9.51</v>
      </c>
      <c r="E21" s="47">
        <v>354.99</v>
      </c>
      <c r="F21" s="47">
        <v>7.1</v>
      </c>
    </row>
    <row r="22" spans="1:6" x14ac:dyDescent="0.35">
      <c r="A22" s="48"/>
    </row>
    <row r="23" spans="1:6" x14ac:dyDescent="0.35">
      <c r="A23" s="49" t="s">
        <v>19</v>
      </c>
      <c r="B23" s="34">
        <f>IF('Biofuels Worksheet'!$A6=1,'Fuel Cost'!B16*'Biofuels Worksheet'!$A8,IF('Biofuels Worksheet'!$A6=2,'Biofuels Worksheet'!$A8*'Fuel Cost'!B17,IF('Biofuels Worksheet'!$A6=3,'Biofuels Worksheet'!$A8*'Fuel Cost'!B18,IF('Biofuels Worksheet'!$A6=4,'Biofuels Worksheet'!$A8*'Fuel Cost'!B19,IF('Biofuels Worksheet'!$A6=5,'Biofuels Worksheet'!$A8*'Fuel Cost'!B20,IF('Biofuels Worksheet'!$A6=6,'Biofuels Worksheet'!$A8*'Fuel Cost'!B21,('Fuel Cost'!B21*'Biofuels Worksheet'!A8)+'Biofuels Worksheet'!B20))))))</f>
        <v>0</v>
      </c>
      <c r="C23" s="34" t="e">
        <f>IF('Biofuels Worksheet'!$A6=1,'Fuel Cost'!C16*'Biofuels Worksheet'!$A8,IF('Biofuels Worksheet'!$A6=2,'Biofuels Worksheet'!$A8*'Fuel Cost'!C17,IF('Biofuels Worksheet'!$A6=3,'Biofuels Worksheet'!$A8*'Fuel Cost'!C18,IF('Biofuels Worksheet'!$A6=4,'Biofuels Worksheet'!$A8*'Fuel Cost'!C19,IF('Biofuels Worksheet'!$A6=5,'Biofuels Worksheet'!$A8*'Fuel Cost'!C20,IF('Biofuels Worksheet'!$A6=6,'Biofuels Worksheet'!$A8*'Fuel Cost'!C21,('Fuel Cost'!C21*'Biofuels Worksheet'!B8)+'Biofuels Worksheet'!C20))))))</f>
        <v>#VALUE!</v>
      </c>
      <c r="D23" s="34">
        <f>IF('Biofuels Worksheet'!$A6=1,'Fuel Cost'!D16*'Biofuels Worksheet'!$A8,IF('Biofuels Worksheet'!$A6=2,'Biofuels Worksheet'!$A8*'Fuel Cost'!D17,IF('Biofuels Worksheet'!$A6=3,'Biofuels Worksheet'!$A8*'Fuel Cost'!D18,IF('Biofuels Worksheet'!$A6=4,'Biofuels Worksheet'!$A8*'Fuel Cost'!D19,IF('Biofuels Worksheet'!$A6=5,'Biofuels Worksheet'!$A8*'Fuel Cost'!D20,IF('Biofuels Worksheet'!$A6=6,'Biofuels Worksheet'!$A8*'Fuel Cost'!D21,('Fuel Cost'!D21*'Biofuels Worksheet'!C8)+'Biofuels Worksheet'!D20))))))</f>
        <v>0</v>
      </c>
      <c r="E23" s="34">
        <f>IF('Biofuels Worksheet'!$A6=1,'Fuel Cost'!E16*'Biofuels Worksheet'!$A8,IF('Biofuels Worksheet'!$A6=2,'Biofuels Worksheet'!$A8*'Fuel Cost'!E17,IF('Biofuels Worksheet'!$A6=3,'Biofuels Worksheet'!$A8*'Fuel Cost'!E18,IF('Biofuels Worksheet'!$A6=4,'Biofuels Worksheet'!$A8*'Fuel Cost'!E19,IF('Biofuels Worksheet'!$A6=5,'Biofuels Worksheet'!$A8*'Fuel Cost'!E20,IF('Biofuels Worksheet'!$A6=6,'Biofuels Worksheet'!$A8*'Fuel Cost'!E21,('Fuel Cost'!E21*'Biofuels Worksheet'!D8)+'Biofuels Worksheet'!E20))))))</f>
        <v>0</v>
      </c>
      <c r="F23" s="34">
        <f>IF('Biofuels Worksheet'!$A6=1,'Fuel Cost'!F16*'Biofuels Worksheet'!$A8,IF('Biofuels Worksheet'!$A6=2,'Biofuels Worksheet'!$A8*'Fuel Cost'!F17,IF('Biofuels Worksheet'!$A6=3,'Biofuels Worksheet'!$A8*'Fuel Cost'!F18,IF('Biofuels Worksheet'!$A6=4,'Biofuels Worksheet'!$A8*'Fuel Cost'!F19,IF('Biofuels Worksheet'!$A6=5,'Biofuels Worksheet'!$A8*'Fuel Cost'!F20,IF('Biofuels Worksheet'!$A6=6,'Biofuels Worksheet'!$A8*'Fuel Cost'!F21,('Fuel Cost'!F21*'Biofuels Worksheet'!E8)+'Biofuels Worksheet'!F20))))))</f>
        <v>0</v>
      </c>
    </row>
  </sheetData>
  <mergeCells count="2">
    <mergeCell ref="A7:A8"/>
    <mergeCell ref="A14:A15"/>
  </mergeCells>
  <phoneticPr fontId="0" type="noConversion"/>
  <pageMargins left="0.75" right="0.75" top="0.75" bottom="1" header="0.5" footer="0.5"/>
  <pageSetup orientation="landscape" r:id="rId1"/>
  <headerFooter alignWithMargins="0">
    <oddHeader>&amp;L&amp;"-,Bold"&amp;18&amp;K003865Energy Assistance Program</oddHeader>
    <oddFooter>&amp;L&amp;"-,Italic"&amp;10FFY25 EAP Policy Manual&amp;"-,Regular"
Chapter 4 Appendix 4C&amp;C&amp;"-,Bold"&amp;10Biofuels Worksheet&amp;R&amp;"-,Regular"&amp;10Updated 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Biofuels Worksheet</vt:lpstr>
      <vt:lpstr>Fuel Cost</vt:lpstr>
      <vt:lpstr>'Biofuels Worksheet'!Print_Area</vt:lpstr>
      <vt:lpstr>'Fuel Cost'!Print_Area</vt:lpstr>
    </vt:vector>
  </TitlesOfParts>
  <Company>MN Dept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Biofuel Worksheet</dc:title>
  <dc:subject>energy assistance</dc:subject>
  <dc:creator>MN Dept of Commerce</dc:creator>
  <cp:keywords>energy assistance</cp:keywords>
  <cp:lastModifiedBy>Seemann, Sandra (COMM)</cp:lastModifiedBy>
  <cp:lastPrinted>2018-08-15T18:33:42Z</cp:lastPrinted>
  <dcterms:created xsi:type="dcterms:W3CDTF">2009-07-15T14:11:12Z</dcterms:created>
  <dcterms:modified xsi:type="dcterms:W3CDTF">2025-07-29T17:27:01Z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