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nrgy_div\ECO Unit\ECO Technical Assistance\3. TRM\_2027 MN TRM\Items to Tackle - Clean up-aligne with SP\Appendix B\"/>
    </mc:Choice>
  </mc:AlternateContent>
  <xr:revisionPtr revIDLastSave="0" documentId="13_ncr:1_{7DDB91F0-5DC6-4AA8-A76A-4412C4E7BEBB}" xr6:coauthVersionLast="47" xr6:coauthVersionMax="47" xr10:uidLastSave="{00000000-0000-0000-0000-000000000000}"/>
  <bookViews>
    <workbookView xWindow="-110" yWindow="-110" windowWidth="19420" windowHeight="10300" xr2:uid="{2BDD4E19-396B-4C7F-9843-27A664371273}"/>
  </bookViews>
  <sheets>
    <sheet name="Appendix B - CI Lighting Tables" sheetId="1" r:id="rId1"/>
    <sheet name="Proposed 16W Update - 250702 " sheetId="2" r:id="rId2"/>
  </sheets>
  <definedNames>
    <definedName name="_xlnm._FilterDatabase" localSheetId="0" hidden="1">'Appendix B - CI Lighting Tables'!$A$2:$L$338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4" i="1" l="1"/>
  <c r="I338" i="1" l="1"/>
  <c r="I337" i="1"/>
  <c r="I336" i="1"/>
  <c r="I335" i="1"/>
  <c r="I331" i="1"/>
  <c r="I332" i="1"/>
  <c r="I333" i="1"/>
  <c r="I334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201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3" i="1"/>
  <c r="I196" i="1"/>
  <c r="I195" i="1"/>
  <c r="I194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K1" i="1"/>
</calcChain>
</file>

<file path=xl/sharedStrings.xml><?xml version="1.0" encoding="utf-8"?>
<sst xmlns="http://schemas.openxmlformats.org/spreadsheetml/2006/main" count="2000" uniqueCount="216">
  <si>
    <t>Baseline Lamp or Fixture</t>
  </si>
  <si>
    <t>Proposed Lamp or Fixture</t>
  </si>
  <si>
    <t>Retrofit / New Construction</t>
  </si>
  <si>
    <t>Measure Name</t>
  </si>
  <si>
    <t>Minimum Lumens</t>
  </si>
  <si>
    <t>Maximum Lumens</t>
  </si>
  <si>
    <t>Technology/Baseline Lamp or Fixture Description</t>
  </si>
  <si>
    <t>Baseline Lamp/Fixture Wattage</t>
  </si>
  <si>
    <t>Technology/Proposed Lamp or Fixture Description</t>
  </si>
  <si>
    <t>Proposed Lamp/Fixture Wattage</t>
  </si>
  <si>
    <t>kW Savings</t>
  </si>
  <si>
    <t>Incremental Cost</t>
  </si>
  <si>
    <t>Notes</t>
  </si>
  <si>
    <t>Retrofit</t>
  </si>
  <si>
    <t>Omnidirectional Lamps</t>
  </si>
  <si>
    <t>Incandescent</t>
  </si>
  <si>
    <t>LED</t>
  </si>
  <si>
    <t>Omnidirectional Lamps - ENERGY STAR Minimum Luminous Efficacy = 80Lm/W for &lt;90 CRI lamps and 70Lm/W for &gt;=90 CRI lamps</t>
  </si>
  <si>
    <t>New Construction</t>
  </si>
  <si>
    <t>Omni-Directional 3-Way</t>
  </si>
  <si>
    <t>Decorative Lamps - ENERGY STAR Minimum Luminous Efficacy = 65Lm/W for all lamps</t>
  </si>
  <si>
    <t>Globe (medium and intermediate bases less than 750 lumens)</t>
  </si>
  <si>
    <t>Globe (candelabra bases less than 1050 lumens)</t>
  </si>
  <si>
    <t>Decorative (Shapes B, BA, C, CA, DC, F, G, medium and intermediate bases less than 750 lumens)</t>
  </si>
  <si>
    <t>Decorative (Shapes B, BA, C, CA, DC, F, G, T candelabra bases less than 1050 lumens)</t>
  </si>
  <si>
    <t>Decorative (Shape ST)</t>
  </si>
  <si>
    <t>Decorative (Shape S)</t>
  </si>
  <si>
    <t>Reflector lamp types with medium screw bases (PAR20, PAR30(S,L), PAR38, R40, etc.) w/ diameter &gt;2.25" (*see exceptions below)</t>
  </si>
  <si>
    <t>Directional Lamps - ENERGY STAR Minimum Luminous Efficacy = 70Lm/W for &lt;90 CRI lamps and 61 Lm/W for &gt;=90CRI lamps</t>
  </si>
  <si>
    <t>Reflector lamp types with medium screw bases (PAR16, R14, R16, etc.) w/ diameter &lt;2.25" (*see exceptions below)</t>
  </si>
  <si>
    <r>
      <rPr>
        <sz val="11"/>
        <rFont val="Calibri"/>
        <family val="2"/>
        <scheme val="minor"/>
      </rPr>
      <t>*BR30, BR40, or ER40</t>
    </r>
  </si>
  <si>
    <r>
      <rPr>
        <sz val="11"/>
        <rFont val="Calibri"/>
        <family val="2"/>
        <scheme val="minor"/>
      </rPr>
      <t>*BR30, BR40, or ER41</t>
    </r>
    <r>
      <rPr>
        <sz val="11"/>
        <color theme="1"/>
        <rFont val="Calibri"/>
        <family val="2"/>
        <scheme val="minor"/>
      </rPr>
      <t/>
    </r>
  </si>
  <si>
    <r>
      <rPr>
        <sz val="11"/>
        <rFont val="Calibri"/>
        <family val="2"/>
        <scheme val="minor"/>
      </rPr>
      <t>*BR30, BR40, or ER42</t>
    </r>
    <r>
      <rPr>
        <sz val="11"/>
        <color theme="1"/>
        <rFont val="Calibri"/>
        <family val="2"/>
        <scheme val="minor"/>
      </rPr>
      <t/>
    </r>
  </si>
  <si>
    <r>
      <rPr>
        <sz val="11"/>
        <rFont val="Calibri"/>
        <family val="2"/>
        <scheme val="minor"/>
      </rPr>
      <t>*BR30, BR40, or ER43</t>
    </r>
    <r>
      <rPr>
        <sz val="11"/>
        <color theme="1"/>
        <rFont val="Calibri"/>
        <family val="2"/>
        <scheme val="minor"/>
      </rPr>
      <t/>
    </r>
  </si>
  <si>
    <r>
      <rPr>
        <sz val="11"/>
        <rFont val="Calibri"/>
        <family val="2"/>
        <scheme val="minor"/>
      </rPr>
      <t>*BR30, BR40, or ER44</t>
    </r>
    <r>
      <rPr>
        <sz val="11"/>
        <color theme="1"/>
        <rFont val="Calibri"/>
        <family val="2"/>
        <scheme val="minor"/>
      </rPr>
      <t/>
    </r>
  </si>
  <si>
    <r>
      <rPr>
        <sz val="11"/>
        <rFont val="Calibri"/>
        <family val="2"/>
        <scheme val="minor"/>
      </rPr>
      <t>*R20</t>
    </r>
  </si>
  <si>
    <r>
      <rPr>
        <sz val="11"/>
        <rFont val="Calibri"/>
        <family val="2"/>
        <scheme val="minor"/>
      </rPr>
      <t>*R21</t>
    </r>
    <r>
      <rPr>
        <sz val="11"/>
        <color theme="1"/>
        <rFont val="Calibri"/>
        <family val="2"/>
        <scheme val="minor"/>
      </rPr>
      <t/>
    </r>
  </si>
  <si>
    <r>
      <rPr>
        <sz val="11"/>
        <rFont val="Calibri"/>
        <family val="2"/>
        <scheme val="minor"/>
      </rPr>
      <t>*MR16</t>
    </r>
  </si>
  <si>
    <r>
      <rPr>
        <sz val="11"/>
        <rFont val="Calibri"/>
        <family val="2"/>
        <scheme val="minor"/>
      </rPr>
      <t>*MR17</t>
    </r>
    <r>
      <rPr>
        <sz val="11"/>
        <color theme="1"/>
        <rFont val="Calibri"/>
        <family val="2"/>
        <scheme val="minor"/>
      </rPr>
      <t/>
    </r>
  </si>
  <si>
    <r>
      <rPr>
        <sz val="11"/>
        <rFont val="Calibri"/>
        <family val="2"/>
        <scheme val="minor"/>
      </rPr>
      <t>*MR18</t>
    </r>
    <r>
      <rPr>
        <sz val="11"/>
        <color theme="1"/>
        <rFont val="Calibri"/>
        <family val="2"/>
        <scheme val="minor"/>
      </rPr>
      <t/>
    </r>
  </si>
  <si>
    <r>
      <rPr>
        <sz val="11"/>
        <rFont val="Calibri"/>
        <family val="2"/>
        <scheme val="minor"/>
      </rPr>
      <t>*MR19</t>
    </r>
    <r>
      <rPr>
        <sz val="11"/>
        <color theme="1"/>
        <rFont val="Calibri"/>
        <family val="2"/>
        <scheme val="minor"/>
      </rPr>
      <t/>
    </r>
  </si>
  <si>
    <t>Dimmable Twist, Globe, candle, Candelabra Base Lamps, Intermediate Base Lamps</t>
  </si>
  <si>
    <t>NA</t>
  </si>
  <si>
    <t>LED Downlight Fixtures</t>
  </si>
  <si>
    <t>Baseline Recessed, Surface, Pendant Downlights</t>
  </si>
  <si>
    <t>LED Recessed, Surface, Pendant Downlights</t>
  </si>
  <si>
    <t>LED Interior Directional</t>
  </si>
  <si>
    <t>Baseline Track Lighting</t>
  </si>
  <si>
    <t>LED Track Lighting</t>
  </si>
  <si>
    <t>Baseline Wall-Wash Fixtures</t>
  </si>
  <si>
    <r>
      <rPr>
        <sz val="11"/>
        <rFont val="Calibri"/>
        <family val="2"/>
        <scheme val="minor"/>
      </rPr>
      <t>LED Wall-Wash
Fixtures</t>
    </r>
  </si>
  <si>
    <t>LED Display Case</t>
  </si>
  <si>
    <t>Baseline Display Case Light Fixture</t>
  </si>
  <si>
    <t>36.2/ft</t>
  </si>
  <si>
    <r>
      <rPr>
        <sz val="11"/>
        <rFont val="Calibri"/>
        <family val="2"/>
        <scheme val="minor"/>
      </rPr>
      <t>LED Display Case
Light Fixture</t>
    </r>
  </si>
  <si>
    <t>4/ft</t>
  </si>
  <si>
    <t>0.032/ft</t>
  </si>
  <si>
    <t>$11/ft</t>
  </si>
  <si>
    <t>Baseline Undercabinet Shelf-Mounted Task Light Fixtures</t>
  </si>
  <si>
    <r>
      <rPr>
        <sz val="11"/>
        <rFont val="Calibri"/>
        <family val="2"/>
        <scheme val="minor"/>
      </rPr>
      <t>LED Undercabinet Shelf-Mounted Task
Light Fixtures</t>
    </r>
  </si>
  <si>
    <t>Baseline Refrigerated Case Light, Horizontal or Vertical (per foot)</t>
  </si>
  <si>
    <t>15.2/ft</t>
  </si>
  <si>
    <t>LED Refrigerated Case Light, Horizontal or Vertical</t>
  </si>
  <si>
    <t>0.011/ft</t>
  </si>
  <si>
    <t>Baseline Freezer Case Light, Horizontal or Vertical (per foot)</t>
  </si>
  <si>
    <t>18.7/ft</t>
  </si>
  <si>
    <t>LED Freezer Case Light, Horizontal or Vertical</t>
  </si>
  <si>
    <t>0.015/ft</t>
  </si>
  <si>
    <t>LED Linear Replacement Lamps</t>
  </si>
  <si>
    <t>F17T8 Standard Lamp - 2 foot</t>
  </si>
  <si>
    <t>T8 LED Replacement Lamp (TLED), &lt; 1200 lumens</t>
  </si>
  <si>
    <t>F32T8 Standard Lamp - 4 foot</t>
  </si>
  <si>
    <t>T8 LED Replacement Lamp (TLED), 1200-2400 lumens</t>
  </si>
  <si>
    <t>inf</t>
  </si>
  <si>
    <t>F32T8/HO Standard Lamp - 4 foot</t>
  </si>
  <si>
    <t>T8 LED Replacement Lamp (TLED), &gt; 2400 lumens</t>
  </si>
  <si>
    <t>LED Troffers</t>
  </si>
  <si>
    <t>2-Lamp 32w T8 (BF &lt;0.89)</t>
  </si>
  <si>
    <t>LED 2x2 Recessed Light Fixture, 2000-3500 lumens</t>
  </si>
  <si>
    <t>3-Lamp 32w T8 (BF &lt;0.88)</t>
  </si>
  <si>
    <t>LED 2x2 Recessed Light Fixture, 3501-5000 lumens</t>
  </si>
  <si>
    <t>LED 2x4 Recessed Light Fixture, 3000-4500 lumens</t>
  </si>
  <si>
    <t>LED 2x4 Recessed Light Fixture, 4501-6000 lumens</t>
  </si>
  <si>
    <t>4-Lamp 32w T8 (BF &lt;0.88)</t>
  </si>
  <si>
    <t>LED 2x4 Recessed Light Fixture, 6001-7500 lumens</t>
  </si>
  <si>
    <t>1-Lamp 32w T8 (BF&lt;0.91)</t>
  </si>
  <si>
    <t>LED 1x4 Recessed Light Fixture, 1500-3000 lumens</t>
  </si>
  <si>
    <t>LED 1x4 Recessed Light Fixture, 3001-4500 lumens</t>
  </si>
  <si>
    <t>LED 1x4 Recessed Light Fixture, 4501-6000 lumens</t>
  </si>
  <si>
    <t>LED Linear Ambient Fixtures</t>
  </si>
  <si>
    <t>LED Surface &amp; Suspended Linear Fixture, &lt;= 3000 lumens</t>
  </si>
  <si>
    <t>LED Surface &amp; Suspended Linear Fixture, 3001-4500 lumens</t>
  </si>
  <si>
    <t>LED Surface &amp; Suspended Linear Fixture, 4501-6000 lumens</t>
  </si>
  <si>
    <t>T5HO 2L-F54T5HO - 4'</t>
  </si>
  <si>
    <t>LED Surface &amp; Suspended Linear Fixture, 6001-7500 lumens</t>
  </si>
  <si>
    <t>T5HO 3L-F54T5HO - 4'</t>
  </si>
  <si>
    <t>LED Surface &amp; Suspended Linear Fixture, &gt; 7500 lumens</t>
  </si>
  <si>
    <t>LED High &amp; Low Bay Fixtures</t>
  </si>
  <si>
    <t>3-Lamp T8HO Low-Bay</t>
  </si>
  <si>
    <t>LED Low-Bay Fixtures, &lt;= 10,000 lumens</t>
  </si>
  <si>
    <t>4-Lamp T8HO High-Bay</t>
  </si>
  <si>
    <t>LED High-Bay Fixtures, 10,001-15,000 lumens</t>
  </si>
  <si>
    <t>6-Lamp T8HO High-Bay</t>
  </si>
  <si>
    <t>LED High-Bay Fixtures, 15,001-20,000 lumens</t>
  </si>
  <si>
    <t>8-Lamp T8HO High-Bay</t>
  </si>
  <si>
    <t>LED High-Bay Fixtures, 20,001-30,000 lumens</t>
  </si>
  <si>
    <t>750 Watts Metal Halide</t>
  </si>
  <si>
    <t>LED High-Bay Fixtures, 30,001-40,000 lumens</t>
  </si>
  <si>
    <t>1000 Watts Metal Halide</t>
  </si>
  <si>
    <t>LED High-Bay Fixtures 40,001-50,000 lumens</t>
  </si>
  <si>
    <t>1500 Watts Metal Halide</t>
  </si>
  <si>
    <t>LED High-Bay Fixtures &gt;50,000 lumens</t>
  </si>
  <si>
    <t>LED Agricultural Interior Fixtures</t>
  </si>
  <si>
    <t>1-Lamp 32w T8 (BF &lt;0.91)</t>
  </si>
  <si>
    <t>LED Ag Interior Fixtures, &lt;= 2,000 lumens</t>
  </si>
  <si>
    <t>LED Ag Interior Fixtures, 2,001-4,000 lumens</t>
  </si>
  <si>
    <t>25% 217 Watt EISA Inc, 75% 3L T8</t>
  </si>
  <si>
    <t>LED Ag Interior Fixtures, 4,001-6,000 lumens</t>
  </si>
  <si>
    <t>25% 292 Watt EISA Inc, 75% 4L T8</t>
  </si>
  <si>
    <t>LED Ag Interior Fixtures, 6,001-8,000 lumens</t>
  </si>
  <si>
    <t>200W Pulse Start Metal Halide</t>
  </si>
  <si>
    <t>LED Ag Interior Fixtures, 8,001-12,000 lumens</t>
  </si>
  <si>
    <t>320W Pulse Start Metal Halide</t>
  </si>
  <si>
    <t>LED Ag Interior Fixtures, 12,001-16,000 lumens</t>
  </si>
  <si>
    <t>350W Pulse Start Metal Halide</t>
  </si>
  <si>
    <t>LED Ag Interior Fixtures, 16,001-20,000 lumens</t>
  </si>
  <si>
    <t>(2) 320W Pulse Start Metal Halide</t>
  </si>
  <si>
    <t>LED Ag Interior Fixtures, &gt; 20,000 lumens</t>
  </si>
  <si>
    <t>LED Exterior Fixtures</t>
  </si>
  <si>
    <t>100W Metal Halide</t>
  </si>
  <si>
    <t>LED Exterior Fixtures, &lt;= 5,000 lumens</t>
  </si>
  <si>
    <t>175W Pulse Start Metal Halide</t>
  </si>
  <si>
    <t>LED Exterior Fixtures, 5,001-10,000 lumens</t>
  </si>
  <si>
    <t>250W Pulse Start Metal Halide</t>
  </si>
  <si>
    <t>LED Exterior Fixtures, 10,001-15,000 lumens</t>
  </si>
  <si>
    <t>400W Pulse Start Metal Halide</t>
  </si>
  <si>
    <t>LED Exterior Fixtures, 15,001-30,000 lumens</t>
  </si>
  <si>
    <t>750 W Metal Halide</t>
  </si>
  <si>
    <t>LED Exterior Fixtures, 30,001-40,000 lumens</t>
  </si>
  <si>
    <t>1000 W Metal Halide</t>
  </si>
  <si>
    <t>LED Exterior Fixtures, 40,001-50,000 lumens</t>
  </si>
  <si>
    <t>1500 W Metal Halide</t>
  </si>
  <si>
    <t>LED Exterior Fixtures, &gt; 50,000 lumens</t>
  </si>
  <si>
    <t xml:space="preserve">LED Mogul Base HID Replacement Lamps Type A </t>
  </si>
  <si>
    <t>LED Mogul Base HID Replacement Lamp, &lt;= 5,000 lumens</t>
  </si>
  <si>
    <t>LED Mogul Base HID Replacement Lamps Type B (if unknown, assume Type B)</t>
  </si>
  <si>
    <t>LED Mogul Base HID Replacement Lamp, 5,001-10,000 lumens</t>
  </si>
  <si>
    <t>LED Mogul Base HID Replacement Lamp, 10,001-15,000 lumens</t>
  </si>
  <si>
    <t>LED Mogul Base HID Replacement Lamp, 15,001-30,000 lumens</t>
  </si>
  <si>
    <t>LED Mogul Base HID Replacement Lamp, 30,001-40,000 lumens</t>
  </si>
  <si>
    <t>751 W Metal Halide</t>
  </si>
  <si>
    <t>LED Mogul Base HID Replacement Lamp, &gt; 40,000 lumens</t>
  </si>
  <si>
    <t>1001 W Metal Halide</t>
  </si>
  <si>
    <t>4-Lamp HPT8 w/ High-BF Ballast High-Bay</t>
  </si>
  <si>
    <t>200 Watt Pulse Start Metal-Halide</t>
  </si>
  <si>
    <t>250 Watt Metal Halide</t>
  </si>
  <si>
    <t>6-Lamp HPT8 w/ High-BF Ballast High-Bay</t>
  </si>
  <si>
    <t>320 Watt Pulse Start Metal-Halide</t>
  </si>
  <si>
    <t>400 Watt Pulse Start Metal Halide</t>
  </si>
  <si>
    <t>8-Lamp HPT8 w/ High-BF Ballast High-Bay</t>
  </si>
  <si>
    <t>Proportionally  Adjusted  according  to  6-Lamp HPT8 Equivalent to 320 PSMH</t>
  </si>
  <si>
    <t>Proportionally  Adjusted  according  to  6-Lamp HPT8 Equivalent to 400 W Metal Halide</t>
  </si>
  <si>
    <t>1-Lamp HPT8-high performance 32 w lamp</t>
  </si>
  <si>
    <t>1-Lamp Standard F32T8 w/ Elec. Ballast</t>
  </si>
  <si>
    <t>1-Lamp HPT8-high performance 28 w lamp</t>
  </si>
  <si>
    <t>1-Lamp HPT8-high performance 25 w lamp</t>
  </si>
  <si>
    <t>2-Lamp HPT8 -high performance 32 w lamp</t>
  </si>
  <si>
    <t>2-Lamp Standard F32T8 w/ Elec. Ballast</t>
  </si>
  <si>
    <t>2-Lamp HPT8-high performance 28 w lamp</t>
  </si>
  <si>
    <t>2-Lamp HPT8-high performance 25 w lamp</t>
  </si>
  <si>
    <t>3-Lamp HPT8-high performance 32 w lamp</t>
  </si>
  <si>
    <t>3-Lamp Standard F32T8 w/ Elec. Ballast</t>
  </si>
  <si>
    <t>3-Lamp HPT8-high performance 28 w lamp</t>
  </si>
  <si>
    <t>3-Lamp HPT8-high performance 25 w lamp</t>
  </si>
  <si>
    <t>4-Lamp HPT8 -high performance 32 w lamp</t>
  </si>
  <si>
    <t>4-Lamp Standard F32T8 w/ Elec. Ballast</t>
  </si>
  <si>
    <t>4-Lamp HPT8-high performance 28 w lamp</t>
  </si>
  <si>
    <t>4-Lamp HPT8-high performance 25 w lamp</t>
  </si>
  <si>
    <t>2-lamp High-Performance HPT8 Troffer</t>
  </si>
  <si>
    <t>3-Lamp F32T8 w/ Elec. Ballast</t>
  </si>
  <si>
    <t>RW T8 - F28T8 Lamp</t>
  </si>
  <si>
    <t>F32 T8 Standard Lamp</t>
  </si>
  <si>
    <t>RWT8 F2T8 Extra Life Lamp</t>
  </si>
  <si>
    <t>RWT8 - F32/25W T8 Lamp</t>
  </si>
  <si>
    <t>RWT8 - F32/25W T8 Lamp Extra Life</t>
  </si>
  <si>
    <t>RWT8 F17T8 Lamp - 2 ft</t>
  </si>
  <si>
    <t>F17 T8 Standard Lamp - 2ft</t>
  </si>
  <si>
    <t>RWT8 F25T8 Lamp - 3 ft</t>
  </si>
  <si>
    <t>F25 T8 Standard Lamp - 3ft</t>
  </si>
  <si>
    <t>RWT8 F30T8 Lamp - 6' Utube</t>
  </si>
  <si>
    <t>F32 T8 Standard Utube</t>
  </si>
  <si>
    <t>RWT8 F29T8 Lamp - Utube</t>
  </si>
  <si>
    <t>RWT8 F96T8 Lamp - 8 ft</t>
  </si>
  <si>
    <t>F96 T8 Standard Lamp - 8 ft</t>
  </si>
  <si>
    <t>2-Lamp T5 High-Bay</t>
  </si>
  <si>
    <t>3-Lamp T5 High-Bay</t>
  </si>
  <si>
    <t>4-Lamp T5 High-Bay</t>
  </si>
  <si>
    <t>6-Lamp T5 High-Bay</t>
  </si>
  <si>
    <t>Proportionally Adjusted according to 6-Lamp HPT8 Equivalent to 320 PSMH</t>
  </si>
  <si>
    <t>1-Lamp T5 Troffer/Wrap</t>
  </si>
  <si>
    <t>Proportionally adjusted according to 2-Lamp T5 Equivalent to 3-Lamp T8</t>
  </si>
  <si>
    <t>2-Lamp T5 Troffer/Wrap</t>
  </si>
  <si>
    <t>3-Lamp F32T8 Equivalent w/ Elec. Ballast</t>
  </si>
  <si>
    <t>1-Lamp T5 Industrial/Strip</t>
  </si>
  <si>
    <t>2-Lamp T5 Industrial/Strip</t>
  </si>
  <si>
    <t>3-Lamp T5 Industrial/Strip</t>
  </si>
  <si>
    <t>4-Lamp T5 Industrial/Strip</t>
  </si>
  <si>
    <t>1-Lamp T5 Indirect</t>
  </si>
  <si>
    <r>
      <rPr>
        <sz val="11"/>
        <rFont val="Calibri"/>
        <family val="2"/>
        <scheme val="minor"/>
      </rPr>
      <t>Proportionally adjusted according to 2-Lamp T5
Equivalent to 3-Lamp T8</t>
    </r>
  </si>
  <si>
    <t>2-Lamp T5 Indirect</t>
  </si>
  <si>
    <t>LED Exit Sign</t>
  </si>
  <si>
    <t>INX</t>
  </si>
  <si>
    <t>CFL</t>
  </si>
  <si>
    <t>Unk</t>
  </si>
  <si>
    <t>Complete?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</si>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</sst>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&quot;$&quot;#,##0.00"/>
    <numFmt numFmtId="165" formatCode="0.0"/>
    <numFmt numFmtId="166" formatCode="\$0.00"/>
    <numFmt numFmtId="167" formatCode="0.000"/>
    <numFmt numFmtId="168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87">
    <xf numFmtId="0" fontId="0" fillId="0" borderId="0" xfId="0"/>
    <xf numFmtId="0" fontId="7" fillId="0" borderId="2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7" fillId="0" borderId="2" xfId="0" applyFont="1" applyBorder="1" applyAlignment="1">
      <alignment horizontal="left" vertical="top"/>
    </xf>
    <xf numFmtId="166" fontId="6" fillId="0" borderId="2" xfId="0" applyNumberFormat="1" applyFont="1" applyBorder="1" applyAlignment="1">
      <alignment horizontal="center" vertical="top" shrinkToFit="1"/>
    </xf>
    <xf numFmtId="168" fontId="6" fillId="0" borderId="2" xfId="1" applyNumberFormat="1" applyFont="1" applyBorder="1" applyAlignment="1">
      <alignment horizontal="right" vertical="center" shrinkToFit="1"/>
    </xf>
    <xf numFmtId="168" fontId="7" fillId="0" borderId="2" xfId="1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top"/>
    </xf>
    <xf numFmtId="0" fontId="3" fillId="0" borderId="0" xfId="0" applyFont="1" applyBorder="1"/>
    <xf numFmtId="164" fontId="3" fillId="0" borderId="0" xfId="0" applyNumberFormat="1" applyFont="1" applyBorder="1"/>
    <xf numFmtId="0" fontId="0" fillId="0" borderId="9" xfId="0" applyFont="1" applyBorder="1"/>
    <xf numFmtId="166" fontId="6" fillId="0" borderId="11" xfId="0" applyNumberFormat="1" applyFont="1" applyBorder="1" applyAlignment="1">
      <alignment horizontal="center" vertical="top" shrinkToFit="1"/>
    </xf>
    <xf numFmtId="0" fontId="0" fillId="0" borderId="12" xfId="0" applyFont="1" applyBorder="1"/>
    <xf numFmtId="0" fontId="7" fillId="0" borderId="5" xfId="0" applyFont="1" applyBorder="1" applyAlignment="1">
      <alignment vertical="top"/>
    </xf>
    <xf numFmtId="168" fontId="6" fillId="0" borderId="5" xfId="1" applyNumberFormat="1" applyFont="1" applyBorder="1" applyAlignment="1">
      <alignment horizontal="right" vertical="center" shrinkToFit="1"/>
    </xf>
    <xf numFmtId="166" fontId="6" fillId="0" borderId="5" xfId="0" applyNumberFormat="1" applyFont="1" applyBorder="1" applyAlignment="1">
      <alignment horizontal="center" vertical="top" shrinkToFit="1"/>
    </xf>
    <xf numFmtId="0" fontId="0" fillId="0" borderId="14" xfId="0" applyFont="1" applyBorder="1"/>
    <xf numFmtId="0" fontId="2" fillId="2" borderId="15" xfId="0" applyFont="1" applyFill="1" applyBorder="1" applyAlignment="1">
      <alignment horizontal="left"/>
    </xf>
    <xf numFmtId="164" fontId="2" fillId="2" borderId="16" xfId="0" applyNumberFormat="1" applyFont="1" applyFill="1" applyBorder="1" applyAlignment="1">
      <alignment horizontal="left"/>
    </xf>
    <xf numFmtId="164" fontId="2" fillId="2" borderId="17" xfId="0" applyNumberFormat="1" applyFont="1" applyFill="1" applyBorder="1" applyAlignment="1">
      <alignment horizontal="left"/>
    </xf>
    <xf numFmtId="0" fontId="0" fillId="0" borderId="18" xfId="0" applyFont="1" applyBorder="1"/>
    <xf numFmtId="0" fontId="4" fillId="0" borderId="18" xfId="0" applyFont="1" applyBorder="1" applyAlignment="1"/>
    <xf numFmtId="0" fontId="2" fillId="2" borderId="19" xfId="0" applyFont="1" applyFill="1" applyBorder="1" applyAlignment="1">
      <alignment horizontal="left"/>
    </xf>
    <xf numFmtId="167" fontId="0" fillId="0" borderId="20" xfId="0" applyNumberFormat="1" applyFont="1" applyBorder="1" applyAlignment="1">
      <alignment horizontal="center"/>
    </xf>
    <xf numFmtId="167" fontId="0" fillId="0" borderId="21" xfId="0" applyNumberFormat="1" applyFont="1" applyBorder="1" applyAlignment="1">
      <alignment horizontal="center"/>
    </xf>
    <xf numFmtId="167" fontId="0" fillId="0" borderId="22" xfId="0" applyNumberFormat="1" applyFont="1" applyBorder="1" applyAlignment="1">
      <alignment horizontal="center"/>
    </xf>
    <xf numFmtId="0" fontId="0" fillId="0" borderId="13" xfId="0" applyFont="1" applyBorder="1"/>
    <xf numFmtId="165" fontId="6" fillId="0" borderId="14" xfId="0" applyNumberFormat="1" applyFont="1" applyBorder="1" applyAlignment="1">
      <alignment horizontal="center" vertical="center" shrinkToFit="1"/>
    </xf>
    <xf numFmtId="0" fontId="0" fillId="0" borderId="8" xfId="0" applyFont="1" applyBorder="1"/>
    <xf numFmtId="165" fontId="6" fillId="0" borderId="9" xfId="0" applyNumberFormat="1" applyFont="1" applyBorder="1" applyAlignment="1">
      <alignment horizontal="center" vertical="center" shrinkToFit="1"/>
    </xf>
    <xf numFmtId="0" fontId="0" fillId="0" borderId="8" xfId="0" applyFont="1" applyFill="1" applyBorder="1"/>
    <xf numFmtId="165" fontId="6" fillId="0" borderId="9" xfId="0" applyNumberFormat="1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vertical="center"/>
    </xf>
    <xf numFmtId="0" fontId="7" fillId="0" borderId="8" xfId="0" applyFont="1" applyFill="1" applyBorder="1" applyAlignment="1">
      <alignment vertical="top"/>
    </xf>
    <xf numFmtId="165" fontId="7" fillId="0" borderId="9" xfId="0" applyNumberFormat="1" applyFont="1" applyFill="1" applyBorder="1" applyAlignment="1">
      <alignment horizontal="center" vertical="top"/>
    </xf>
    <xf numFmtId="0" fontId="7" fillId="0" borderId="8" xfId="0" applyFont="1" applyBorder="1" applyAlignment="1">
      <alignment vertical="top"/>
    </xf>
    <xf numFmtId="0" fontId="7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center"/>
    </xf>
    <xf numFmtId="165" fontId="6" fillId="0" borderId="23" xfId="0" applyNumberFormat="1" applyFont="1" applyBorder="1" applyAlignment="1">
      <alignment horizontal="center" vertical="top" shrinkToFit="1"/>
    </xf>
    <xf numFmtId="0" fontId="7" fillId="0" borderId="24" xfId="0" applyFont="1" applyBorder="1" applyAlignment="1">
      <alignment vertical="top"/>
    </xf>
    <xf numFmtId="165" fontId="6" fillId="0" borderId="25" xfId="0" applyNumberFormat="1" applyFont="1" applyBorder="1" applyAlignment="1">
      <alignment horizontal="center" vertical="top" shrinkToFit="1"/>
    </xf>
    <xf numFmtId="0" fontId="7" fillId="0" borderId="26" xfId="0" applyFont="1" applyBorder="1" applyAlignment="1">
      <alignment vertical="top"/>
    </xf>
    <xf numFmtId="0" fontId="7" fillId="0" borderId="27" xfId="0" applyFont="1" applyBorder="1" applyAlignment="1">
      <alignment horizontal="left" vertical="top"/>
    </xf>
    <xf numFmtId="165" fontId="6" fillId="0" borderId="23" xfId="0" applyNumberFormat="1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left" vertical="top"/>
    </xf>
    <xf numFmtId="0" fontId="7" fillId="0" borderId="28" xfId="0" applyFont="1" applyBorder="1" applyAlignment="1">
      <alignment horizontal="left" vertical="top"/>
    </xf>
    <xf numFmtId="0" fontId="7" fillId="0" borderId="29" xfId="0" applyFont="1" applyBorder="1" applyAlignment="1">
      <alignment horizontal="left" vertical="top"/>
    </xf>
    <xf numFmtId="165" fontId="6" fillId="0" borderId="30" xfId="0" applyNumberFormat="1" applyFont="1" applyBorder="1" applyAlignment="1">
      <alignment horizontal="center" vertical="top" shrinkToFit="1"/>
    </xf>
    <xf numFmtId="0" fontId="0" fillId="0" borderId="20" xfId="0" applyFont="1" applyBorder="1"/>
    <xf numFmtId="0" fontId="0" fillId="0" borderId="21" xfId="0" applyFont="1" applyBorder="1"/>
    <xf numFmtId="0" fontId="0" fillId="0" borderId="21" xfId="0" applyFont="1" applyFill="1" applyBorder="1"/>
    <xf numFmtId="0" fontId="7" fillId="0" borderId="21" xfId="0" applyFont="1" applyFill="1" applyBorder="1" applyAlignment="1">
      <alignment vertical="center"/>
    </xf>
    <xf numFmtId="0" fontId="7" fillId="0" borderId="21" xfId="0" applyFont="1" applyFill="1" applyBorder="1" applyAlignment="1">
      <alignment vertical="top"/>
    </xf>
    <xf numFmtId="0" fontId="6" fillId="0" borderId="21" xfId="0" applyFont="1" applyFill="1" applyBorder="1" applyAlignment="1">
      <alignment vertical="top"/>
    </xf>
    <xf numFmtId="0" fontId="7" fillId="0" borderId="21" xfId="0" applyFont="1" applyBorder="1" applyAlignment="1">
      <alignment vertical="top"/>
    </xf>
    <xf numFmtId="0" fontId="7" fillId="0" borderId="21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31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top"/>
    </xf>
    <xf numFmtId="165" fontId="0" fillId="0" borderId="14" xfId="0" applyNumberFormat="1" applyFont="1" applyBorder="1" applyAlignment="1">
      <alignment horizontal="center"/>
    </xf>
    <xf numFmtId="165" fontId="0" fillId="0" borderId="9" xfId="0" applyNumberFormat="1" applyFont="1" applyBorder="1" applyAlignment="1">
      <alignment horizontal="center"/>
    </xf>
    <xf numFmtId="165" fontId="0" fillId="0" borderId="9" xfId="0" applyNumberFormat="1" applyFont="1" applyFill="1" applyBorder="1" applyAlignment="1">
      <alignment horizontal="center"/>
    </xf>
    <xf numFmtId="165" fontId="7" fillId="0" borderId="9" xfId="0" applyNumberFormat="1" applyFont="1" applyFill="1" applyBorder="1" applyAlignment="1">
      <alignment horizontal="center" vertical="center"/>
    </xf>
    <xf numFmtId="165" fontId="6" fillId="0" borderId="33" xfId="0" applyNumberFormat="1" applyFont="1" applyBorder="1" applyAlignment="1">
      <alignment horizontal="center" vertical="top" shrinkToFit="1"/>
    </xf>
    <xf numFmtId="0" fontId="0" fillId="0" borderId="2" xfId="0" applyFont="1" applyBorder="1" applyAlignment="1">
      <alignment horizontal="right"/>
    </xf>
    <xf numFmtId="0" fontId="2" fillId="2" borderId="17" xfId="0" applyFont="1" applyFill="1" applyBorder="1" applyAlignment="1">
      <alignment horizontal="left"/>
    </xf>
    <xf numFmtId="168" fontId="6" fillId="0" borderId="14" xfId="1" applyNumberFormat="1" applyFont="1" applyBorder="1" applyAlignment="1">
      <alignment horizontal="right" vertical="center" shrinkToFit="1"/>
    </xf>
    <xf numFmtId="168" fontId="6" fillId="0" borderId="9" xfId="1" applyNumberFormat="1" applyFont="1" applyBorder="1" applyAlignment="1">
      <alignment horizontal="right" vertical="center" shrinkToFit="1"/>
    </xf>
    <xf numFmtId="168" fontId="6" fillId="0" borderId="9" xfId="1" applyNumberFormat="1" applyFont="1" applyFill="1" applyBorder="1" applyAlignment="1">
      <alignment horizontal="right" vertical="center" shrinkToFit="1"/>
    </xf>
    <xf numFmtId="168" fontId="7" fillId="0" borderId="9" xfId="1" applyNumberFormat="1" applyFont="1" applyFill="1" applyBorder="1" applyAlignment="1">
      <alignment horizontal="right" vertical="center"/>
    </xf>
    <xf numFmtId="0" fontId="0" fillId="0" borderId="9" xfId="0" applyFont="1" applyBorder="1" applyAlignment="1">
      <alignment horizontal="right"/>
    </xf>
    <xf numFmtId="0" fontId="0" fillId="0" borderId="10" xfId="0" applyFont="1" applyBorder="1"/>
    <xf numFmtId="0" fontId="0" fillId="0" borderId="11" xfId="0" applyFont="1" applyBorder="1" applyAlignment="1">
      <alignment horizontal="right"/>
    </xf>
    <xf numFmtId="0" fontId="0" fillId="0" borderId="12" xfId="0" applyFont="1" applyBorder="1" applyAlignment="1">
      <alignment horizontal="right"/>
    </xf>
    <xf numFmtId="0" fontId="2" fillId="2" borderId="10" xfId="2" applyFont="1" applyFill="1" applyBorder="1" applyAlignment="1">
      <alignment horizontal="left"/>
    </xf>
    <xf numFmtId="0" fontId="2" fillId="2" borderId="12" xfId="2" applyFont="1" applyFill="1" applyBorder="1" applyAlignment="1">
      <alignment horizontal="left"/>
    </xf>
    <xf numFmtId="0" fontId="2" fillId="2" borderId="22" xfId="2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0" fillId="0" borderId="2" xfId="0" applyFont="1" applyBorder="1"/>
    <xf numFmtId="0" fontId="2" fillId="2" borderId="3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18CF75BB-AC1C-4F54-8E49-9740CAF44C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3CD47-E37A-443B-96C5-60B704A924AB}">
  <dimension ref="A1:K338"/>
  <sheetViews>
    <sheetView tabSelected="1" topLeftCell="E1" zoomScaleNormal="100" workbookViewId="0">
      <pane ySplit="2" topLeftCell="A8" activePane="bottomLeft" state="frozen"/>
      <selection pane="bottomLeft" activeCell="F14" sqref="F14"/>
    </sheetView>
  </sheetViews>
  <sheetFormatPr defaultRowHeight="14.5" x14ac:dyDescent="0.35"/>
  <cols>
    <col min="1" max="1" width="24.453125" bestFit="1" customWidth="1"/>
    <col min="2" max="2" width="66.1796875" customWidth="1"/>
    <col min="3" max="3" width="16.453125" bestFit="1" customWidth="1"/>
    <col min="4" max="4" width="16.7265625" bestFit="1" customWidth="1"/>
    <col min="5" max="5" width="29.1796875" customWidth="1"/>
    <col min="6" max="6" width="29" customWidth="1"/>
    <col min="7" max="7" width="54.453125" customWidth="1"/>
    <col min="8" max="8" width="29.7265625" bestFit="1" customWidth="1"/>
    <col min="9" max="9" width="10.453125" bestFit="1" customWidth="1"/>
    <col min="10" max="10" width="15.453125" customWidth="1"/>
    <col min="11" max="11" width="111.1796875" bestFit="1" customWidth="1"/>
  </cols>
  <sheetData>
    <row r="1" spans="1:11" ht="15" thickBot="1" x14ac:dyDescent="0.4">
      <c r="A1" s="22"/>
      <c r="B1" s="23"/>
      <c r="C1" s="22"/>
      <c r="D1" s="23"/>
      <c r="E1" s="86" t="s">
        <v>0</v>
      </c>
      <c r="F1" s="85"/>
      <c r="G1" s="84" t="s">
        <v>1</v>
      </c>
      <c r="H1" s="85"/>
      <c r="I1" s="10">
        <v>1E-3</v>
      </c>
      <c r="J1" s="11"/>
      <c r="K1" s="10">
        <f>COUNTIF(K3:K1048576,"*")</f>
        <v>336</v>
      </c>
    </row>
    <row r="2" spans="1:11" ht="15" thickBot="1" x14ac:dyDescent="0.4">
      <c r="A2" s="19" t="s">
        <v>2</v>
      </c>
      <c r="B2" s="20" t="s">
        <v>3</v>
      </c>
      <c r="C2" s="20" t="s">
        <v>4</v>
      </c>
      <c r="D2" s="69" t="s">
        <v>5</v>
      </c>
      <c r="E2" s="78" t="s">
        <v>6</v>
      </c>
      <c r="F2" s="79" t="s">
        <v>7</v>
      </c>
      <c r="G2" s="80" t="s">
        <v>8</v>
      </c>
      <c r="H2" s="79" t="s">
        <v>9</v>
      </c>
      <c r="I2" s="24" t="s">
        <v>10</v>
      </c>
      <c r="J2" s="20" t="s">
        <v>11</v>
      </c>
      <c r="K2" s="21" t="s">
        <v>12</v>
      </c>
    </row>
    <row r="3" spans="1:11" x14ac:dyDescent="0.35">
      <c r="A3" s="28" t="s">
        <v>13</v>
      </c>
      <c r="B3" s="15" t="s">
        <v>14</v>
      </c>
      <c r="C3" s="16">
        <v>120</v>
      </c>
      <c r="D3" s="70">
        <v>309</v>
      </c>
      <c r="E3" s="28" t="s">
        <v>15</v>
      </c>
      <c r="F3" s="63">
        <v>25</v>
      </c>
      <c r="G3" s="51" t="s">
        <v>16</v>
      </c>
      <c r="H3" s="29">
        <v>4</v>
      </c>
      <c r="I3" s="25">
        <f>ROUND((F3*$I$1)-(H3*$I$1),3)</f>
        <v>2.1000000000000001E-2</v>
      </c>
      <c r="J3" s="17">
        <v>1.45</v>
      </c>
      <c r="K3" s="18" t="s">
        <v>17</v>
      </c>
    </row>
    <row r="4" spans="1:11" x14ac:dyDescent="0.35">
      <c r="A4" s="30" t="s">
        <v>13</v>
      </c>
      <c r="B4" s="1" t="s">
        <v>14</v>
      </c>
      <c r="C4" s="5">
        <v>310</v>
      </c>
      <c r="D4" s="71">
        <v>399</v>
      </c>
      <c r="E4" s="30" t="s">
        <v>15</v>
      </c>
      <c r="F4" s="64">
        <v>25</v>
      </c>
      <c r="G4" s="52" t="s">
        <v>16</v>
      </c>
      <c r="H4" s="31">
        <v>4</v>
      </c>
      <c r="I4" s="26">
        <f t="shared" ref="I4:I67" si="0">ROUND((F4*$I$1)-(H4*$I$1),3)</f>
        <v>2.1000000000000001E-2</v>
      </c>
      <c r="J4" s="4">
        <v>1.45</v>
      </c>
      <c r="K4" s="12" t="s">
        <v>17</v>
      </c>
    </row>
    <row r="5" spans="1:11" x14ac:dyDescent="0.35">
      <c r="A5" s="30" t="s">
        <v>13</v>
      </c>
      <c r="B5" s="1" t="s">
        <v>14</v>
      </c>
      <c r="C5" s="5">
        <v>400</v>
      </c>
      <c r="D5" s="71">
        <v>749</v>
      </c>
      <c r="E5" s="30" t="s">
        <v>15</v>
      </c>
      <c r="F5" s="64">
        <v>29</v>
      </c>
      <c r="G5" s="52" t="s">
        <v>16</v>
      </c>
      <c r="H5" s="31">
        <v>6.6</v>
      </c>
      <c r="I5" s="26">
        <f t="shared" si="0"/>
        <v>2.1999999999999999E-2</v>
      </c>
      <c r="J5" s="4">
        <v>1.45</v>
      </c>
      <c r="K5" s="12" t="s">
        <v>17</v>
      </c>
    </row>
    <row r="6" spans="1:11" x14ac:dyDescent="0.35">
      <c r="A6" s="30" t="s">
        <v>13</v>
      </c>
      <c r="B6" s="1" t="s">
        <v>14</v>
      </c>
      <c r="C6" s="5">
        <v>750</v>
      </c>
      <c r="D6" s="71">
        <v>899</v>
      </c>
      <c r="E6" s="30" t="s">
        <v>15</v>
      </c>
      <c r="F6" s="64">
        <v>43</v>
      </c>
      <c r="G6" s="52" t="s">
        <v>16</v>
      </c>
      <c r="H6" s="31">
        <v>9.6</v>
      </c>
      <c r="I6" s="26">
        <f t="shared" si="0"/>
        <v>3.3000000000000002E-2</v>
      </c>
      <c r="J6" s="4">
        <v>1.45</v>
      </c>
      <c r="K6" s="12" t="s">
        <v>17</v>
      </c>
    </row>
    <row r="7" spans="1:11" x14ac:dyDescent="0.35">
      <c r="A7" s="30" t="s">
        <v>13</v>
      </c>
      <c r="B7" s="1" t="s">
        <v>14</v>
      </c>
      <c r="C7" s="5">
        <v>900</v>
      </c>
      <c r="D7" s="71">
        <v>1399</v>
      </c>
      <c r="E7" s="30" t="s">
        <v>15</v>
      </c>
      <c r="F7" s="64">
        <v>53</v>
      </c>
      <c r="G7" s="52" t="s">
        <v>16</v>
      </c>
      <c r="H7" s="31">
        <v>13.1</v>
      </c>
      <c r="I7" s="26">
        <f t="shared" si="0"/>
        <v>0.04</v>
      </c>
      <c r="J7" s="4">
        <v>1.45</v>
      </c>
      <c r="K7" s="12" t="s">
        <v>17</v>
      </c>
    </row>
    <row r="8" spans="1:11" x14ac:dyDescent="0.35">
      <c r="A8" s="30" t="s">
        <v>13</v>
      </c>
      <c r="B8" s="1" t="s">
        <v>14</v>
      </c>
      <c r="C8" s="5">
        <v>1400</v>
      </c>
      <c r="D8" s="71">
        <v>1999</v>
      </c>
      <c r="E8" s="30" t="s">
        <v>15</v>
      </c>
      <c r="F8" s="64">
        <v>72</v>
      </c>
      <c r="G8" s="52" t="s">
        <v>16</v>
      </c>
      <c r="H8" s="31">
        <v>16</v>
      </c>
      <c r="I8" s="26">
        <f t="shared" si="0"/>
        <v>5.6000000000000001E-2</v>
      </c>
      <c r="J8" s="4">
        <v>1.45</v>
      </c>
      <c r="K8" s="12" t="s">
        <v>17</v>
      </c>
    </row>
    <row r="9" spans="1:11" x14ac:dyDescent="0.35">
      <c r="A9" s="30" t="s">
        <v>13</v>
      </c>
      <c r="B9" s="1" t="s">
        <v>14</v>
      </c>
      <c r="C9" s="5">
        <v>2000</v>
      </c>
      <c r="D9" s="71">
        <v>2999</v>
      </c>
      <c r="E9" s="30" t="s">
        <v>15</v>
      </c>
      <c r="F9" s="64">
        <v>150</v>
      </c>
      <c r="G9" s="52" t="s">
        <v>16</v>
      </c>
      <c r="H9" s="31">
        <v>21.8</v>
      </c>
      <c r="I9" s="26">
        <f t="shared" si="0"/>
        <v>0.128</v>
      </c>
      <c r="J9" s="4">
        <v>1.45</v>
      </c>
      <c r="K9" s="12" t="s">
        <v>17</v>
      </c>
    </row>
    <row r="10" spans="1:11" x14ac:dyDescent="0.35">
      <c r="A10" s="30" t="s">
        <v>13</v>
      </c>
      <c r="B10" s="1" t="s">
        <v>14</v>
      </c>
      <c r="C10" s="5">
        <v>3000</v>
      </c>
      <c r="D10" s="71">
        <v>3299</v>
      </c>
      <c r="E10" s="30" t="s">
        <v>15</v>
      </c>
      <c r="F10" s="64">
        <v>200</v>
      </c>
      <c r="G10" s="52" t="s">
        <v>16</v>
      </c>
      <c r="H10" s="31">
        <v>28.9</v>
      </c>
      <c r="I10" s="26">
        <f t="shared" si="0"/>
        <v>0.17100000000000001</v>
      </c>
      <c r="J10" s="4">
        <v>1.45</v>
      </c>
      <c r="K10" s="12" t="s">
        <v>17</v>
      </c>
    </row>
    <row r="11" spans="1:11" x14ac:dyDescent="0.35">
      <c r="A11" s="30" t="s">
        <v>13</v>
      </c>
      <c r="B11" s="1" t="s">
        <v>14</v>
      </c>
      <c r="C11" s="5">
        <v>3300</v>
      </c>
      <c r="D11" s="71">
        <v>3999</v>
      </c>
      <c r="E11" s="30" t="s">
        <v>15</v>
      </c>
      <c r="F11" s="64">
        <v>200</v>
      </c>
      <c r="G11" s="52" t="s">
        <v>16</v>
      </c>
      <c r="H11" s="31">
        <v>28.9</v>
      </c>
      <c r="I11" s="26">
        <f t="shared" si="0"/>
        <v>0.17100000000000001</v>
      </c>
      <c r="J11" s="4">
        <v>1.45</v>
      </c>
      <c r="K11" s="12" t="s">
        <v>17</v>
      </c>
    </row>
    <row r="12" spans="1:11" x14ac:dyDescent="0.35">
      <c r="A12" s="30" t="s">
        <v>13</v>
      </c>
      <c r="B12" s="1" t="s">
        <v>14</v>
      </c>
      <c r="C12" s="5">
        <v>4000</v>
      </c>
      <c r="D12" s="71">
        <v>5000</v>
      </c>
      <c r="E12" s="30" t="s">
        <v>15</v>
      </c>
      <c r="F12" s="64">
        <v>300</v>
      </c>
      <c r="G12" s="52" t="s">
        <v>16</v>
      </c>
      <c r="H12" s="31">
        <v>35.700000000000003</v>
      </c>
      <c r="I12" s="26">
        <f t="shared" si="0"/>
        <v>0.26400000000000001</v>
      </c>
      <c r="J12" s="4">
        <v>1.45</v>
      </c>
      <c r="K12" s="12" t="s">
        <v>17</v>
      </c>
    </row>
    <row r="13" spans="1:11" x14ac:dyDescent="0.35">
      <c r="A13" s="30" t="s">
        <v>18</v>
      </c>
      <c r="B13" s="1" t="s">
        <v>14</v>
      </c>
      <c r="C13" s="5">
        <v>120</v>
      </c>
      <c r="D13" s="71">
        <v>309</v>
      </c>
      <c r="E13" s="30" t="s">
        <v>15</v>
      </c>
      <c r="F13" s="64">
        <v>25</v>
      </c>
      <c r="G13" s="52" t="s">
        <v>16</v>
      </c>
      <c r="H13" s="31">
        <v>4</v>
      </c>
      <c r="I13" s="26">
        <f t="shared" si="0"/>
        <v>2.1000000000000001E-2</v>
      </c>
      <c r="J13" s="4">
        <v>1.45</v>
      </c>
      <c r="K13" s="12" t="s">
        <v>17</v>
      </c>
    </row>
    <row r="14" spans="1:11" x14ac:dyDescent="0.35">
      <c r="A14" s="30" t="s">
        <v>18</v>
      </c>
      <c r="B14" s="1" t="s">
        <v>14</v>
      </c>
      <c r="C14" s="5">
        <v>310</v>
      </c>
      <c r="D14" s="71">
        <v>399</v>
      </c>
      <c r="E14" s="30" t="s">
        <v>15</v>
      </c>
      <c r="F14" s="64">
        <v>25</v>
      </c>
      <c r="G14" s="52" t="s">
        <v>16</v>
      </c>
      <c r="H14" s="31">
        <v>4</v>
      </c>
      <c r="I14" s="26">
        <f t="shared" si="0"/>
        <v>2.1000000000000001E-2</v>
      </c>
      <c r="J14" s="4">
        <v>1.45</v>
      </c>
      <c r="K14" s="12" t="s">
        <v>17</v>
      </c>
    </row>
    <row r="15" spans="1:11" x14ac:dyDescent="0.35">
      <c r="A15" s="30" t="s">
        <v>18</v>
      </c>
      <c r="B15" s="1" t="s">
        <v>14</v>
      </c>
      <c r="C15" s="5">
        <v>400</v>
      </c>
      <c r="D15" s="71">
        <v>749</v>
      </c>
      <c r="E15" s="30" t="s">
        <v>15</v>
      </c>
      <c r="F15" s="64">
        <v>29</v>
      </c>
      <c r="G15" s="52" t="s">
        <v>16</v>
      </c>
      <c r="H15" s="31">
        <v>6.6</v>
      </c>
      <c r="I15" s="26">
        <f t="shared" si="0"/>
        <v>2.1999999999999999E-2</v>
      </c>
      <c r="J15" s="4">
        <v>1.45</v>
      </c>
      <c r="K15" s="12" t="s">
        <v>17</v>
      </c>
    </row>
    <row r="16" spans="1:11" x14ac:dyDescent="0.35">
      <c r="A16" s="30" t="s">
        <v>18</v>
      </c>
      <c r="B16" s="1" t="s">
        <v>14</v>
      </c>
      <c r="C16" s="5">
        <v>750</v>
      </c>
      <c r="D16" s="71">
        <v>899</v>
      </c>
      <c r="E16" s="30" t="s">
        <v>15</v>
      </c>
      <c r="F16" s="64">
        <v>43</v>
      </c>
      <c r="G16" s="52" t="s">
        <v>16</v>
      </c>
      <c r="H16" s="31">
        <v>9.6</v>
      </c>
      <c r="I16" s="26">
        <f t="shared" si="0"/>
        <v>3.3000000000000002E-2</v>
      </c>
      <c r="J16" s="4">
        <v>1.45</v>
      </c>
      <c r="K16" s="12" t="s">
        <v>17</v>
      </c>
    </row>
    <row r="17" spans="1:11" x14ac:dyDescent="0.35">
      <c r="A17" s="30" t="s">
        <v>18</v>
      </c>
      <c r="B17" s="1" t="s">
        <v>14</v>
      </c>
      <c r="C17" s="5">
        <v>900</v>
      </c>
      <c r="D17" s="71">
        <v>1399</v>
      </c>
      <c r="E17" s="30" t="s">
        <v>15</v>
      </c>
      <c r="F17" s="64">
        <v>53</v>
      </c>
      <c r="G17" s="52" t="s">
        <v>16</v>
      </c>
      <c r="H17" s="31">
        <v>13.1</v>
      </c>
      <c r="I17" s="26">
        <f t="shared" si="0"/>
        <v>0.04</v>
      </c>
      <c r="J17" s="4">
        <v>1.45</v>
      </c>
      <c r="K17" s="12" t="s">
        <v>17</v>
      </c>
    </row>
    <row r="18" spans="1:11" x14ac:dyDescent="0.35">
      <c r="A18" s="30" t="s">
        <v>18</v>
      </c>
      <c r="B18" s="1" t="s">
        <v>14</v>
      </c>
      <c r="C18" s="5">
        <v>1400</v>
      </c>
      <c r="D18" s="71">
        <v>1999</v>
      </c>
      <c r="E18" s="30" t="s">
        <v>15</v>
      </c>
      <c r="F18" s="64">
        <v>72</v>
      </c>
      <c r="G18" s="52" t="s">
        <v>16</v>
      </c>
      <c r="H18" s="31">
        <v>16</v>
      </c>
      <c r="I18" s="26">
        <f t="shared" si="0"/>
        <v>5.6000000000000001E-2</v>
      </c>
      <c r="J18" s="4">
        <v>1.45</v>
      </c>
      <c r="K18" s="12" t="s">
        <v>17</v>
      </c>
    </row>
    <row r="19" spans="1:11" x14ac:dyDescent="0.35">
      <c r="A19" s="30" t="s">
        <v>18</v>
      </c>
      <c r="B19" s="1" t="s">
        <v>14</v>
      </c>
      <c r="C19" s="5">
        <v>2000</v>
      </c>
      <c r="D19" s="71">
        <v>2999</v>
      </c>
      <c r="E19" s="30" t="s">
        <v>15</v>
      </c>
      <c r="F19" s="64">
        <v>150</v>
      </c>
      <c r="G19" s="52" t="s">
        <v>16</v>
      </c>
      <c r="H19" s="31">
        <v>21.8</v>
      </c>
      <c r="I19" s="26">
        <f t="shared" si="0"/>
        <v>0.128</v>
      </c>
      <c r="J19" s="4">
        <v>1.45</v>
      </c>
      <c r="K19" s="12" t="s">
        <v>17</v>
      </c>
    </row>
    <row r="20" spans="1:11" x14ac:dyDescent="0.35">
      <c r="A20" s="30" t="s">
        <v>18</v>
      </c>
      <c r="B20" s="1" t="s">
        <v>14</v>
      </c>
      <c r="C20" s="5">
        <v>3000</v>
      </c>
      <c r="D20" s="71">
        <v>3299</v>
      </c>
      <c r="E20" s="30" t="s">
        <v>15</v>
      </c>
      <c r="F20" s="64">
        <v>200</v>
      </c>
      <c r="G20" s="52" t="s">
        <v>16</v>
      </c>
      <c r="H20" s="31">
        <v>28.9</v>
      </c>
      <c r="I20" s="26">
        <f t="shared" si="0"/>
        <v>0.17100000000000001</v>
      </c>
      <c r="J20" s="4">
        <v>1.45</v>
      </c>
      <c r="K20" s="12" t="s">
        <v>17</v>
      </c>
    </row>
    <row r="21" spans="1:11" x14ac:dyDescent="0.35">
      <c r="A21" s="30" t="s">
        <v>18</v>
      </c>
      <c r="B21" s="1" t="s">
        <v>14</v>
      </c>
      <c r="C21" s="5">
        <v>3300</v>
      </c>
      <c r="D21" s="71">
        <v>3999</v>
      </c>
      <c r="E21" s="30" t="s">
        <v>15</v>
      </c>
      <c r="F21" s="64">
        <v>200</v>
      </c>
      <c r="G21" s="52" t="s">
        <v>16</v>
      </c>
      <c r="H21" s="31">
        <v>28.9</v>
      </c>
      <c r="I21" s="26">
        <f t="shared" si="0"/>
        <v>0.17100000000000001</v>
      </c>
      <c r="J21" s="4">
        <v>1.45</v>
      </c>
      <c r="K21" s="12" t="s">
        <v>17</v>
      </c>
    </row>
    <row r="22" spans="1:11" x14ac:dyDescent="0.35">
      <c r="A22" s="30" t="s">
        <v>18</v>
      </c>
      <c r="B22" s="1" t="s">
        <v>14</v>
      </c>
      <c r="C22" s="5">
        <v>4000</v>
      </c>
      <c r="D22" s="71">
        <v>5000</v>
      </c>
      <c r="E22" s="30" t="s">
        <v>15</v>
      </c>
      <c r="F22" s="64">
        <v>300</v>
      </c>
      <c r="G22" s="52" t="s">
        <v>16</v>
      </c>
      <c r="H22" s="31">
        <v>35.700000000000003</v>
      </c>
      <c r="I22" s="26">
        <f t="shared" si="0"/>
        <v>0.26400000000000001</v>
      </c>
      <c r="J22" s="4">
        <v>1.45</v>
      </c>
      <c r="K22" s="12" t="s">
        <v>17</v>
      </c>
    </row>
    <row r="23" spans="1:11" x14ac:dyDescent="0.35">
      <c r="A23" s="30" t="s">
        <v>13</v>
      </c>
      <c r="B23" s="1" t="s">
        <v>19</v>
      </c>
      <c r="C23" s="5">
        <v>1100</v>
      </c>
      <c r="D23" s="71">
        <v>1999</v>
      </c>
      <c r="E23" s="30" t="s">
        <v>15</v>
      </c>
      <c r="F23" s="64">
        <v>100</v>
      </c>
      <c r="G23" s="52" t="s">
        <v>16</v>
      </c>
      <c r="H23" s="31">
        <v>14.7</v>
      </c>
      <c r="I23" s="26">
        <f t="shared" si="0"/>
        <v>8.5000000000000006E-2</v>
      </c>
      <c r="J23" s="4">
        <v>1.66</v>
      </c>
      <c r="K23" s="12" t="s">
        <v>20</v>
      </c>
    </row>
    <row r="24" spans="1:11" x14ac:dyDescent="0.35">
      <c r="A24" s="30" t="s">
        <v>13</v>
      </c>
      <c r="B24" s="1" t="s">
        <v>19</v>
      </c>
      <c r="C24" s="5">
        <v>2000</v>
      </c>
      <c r="D24" s="71">
        <v>2700</v>
      </c>
      <c r="E24" s="30" t="s">
        <v>15</v>
      </c>
      <c r="F24" s="64">
        <v>150</v>
      </c>
      <c r="G24" s="52" t="s">
        <v>16</v>
      </c>
      <c r="H24" s="31">
        <v>22.6</v>
      </c>
      <c r="I24" s="26">
        <f t="shared" si="0"/>
        <v>0.127</v>
      </c>
      <c r="J24" s="4">
        <v>1.66</v>
      </c>
      <c r="K24" s="12" t="s">
        <v>20</v>
      </c>
    </row>
    <row r="25" spans="1:11" x14ac:dyDescent="0.35">
      <c r="A25" s="30" t="s">
        <v>13</v>
      </c>
      <c r="B25" s="1" t="s">
        <v>21</v>
      </c>
      <c r="C25" s="5">
        <v>150</v>
      </c>
      <c r="D25" s="71">
        <v>309</v>
      </c>
      <c r="E25" s="30" t="s">
        <v>15</v>
      </c>
      <c r="F25" s="64">
        <v>25</v>
      </c>
      <c r="G25" s="52" t="s">
        <v>16</v>
      </c>
      <c r="H25" s="31">
        <v>3</v>
      </c>
      <c r="I25" s="26">
        <f t="shared" si="0"/>
        <v>2.1999999999999999E-2</v>
      </c>
      <c r="J25" s="4">
        <v>1.66</v>
      </c>
      <c r="K25" s="12" t="s">
        <v>20</v>
      </c>
    </row>
    <row r="26" spans="1:11" x14ac:dyDescent="0.35">
      <c r="A26" s="30" t="s">
        <v>13</v>
      </c>
      <c r="B26" s="1" t="s">
        <v>21</v>
      </c>
      <c r="C26" s="5">
        <v>310</v>
      </c>
      <c r="D26" s="71">
        <v>349</v>
      </c>
      <c r="E26" s="30" t="s">
        <v>15</v>
      </c>
      <c r="F26" s="64">
        <v>25</v>
      </c>
      <c r="G26" s="52" t="s">
        <v>16</v>
      </c>
      <c r="H26" s="31">
        <v>3</v>
      </c>
      <c r="I26" s="26">
        <f t="shared" si="0"/>
        <v>2.1999999999999999E-2</v>
      </c>
      <c r="J26" s="4">
        <v>1.66</v>
      </c>
      <c r="K26" s="12" t="s">
        <v>20</v>
      </c>
    </row>
    <row r="27" spans="1:11" x14ac:dyDescent="0.35">
      <c r="A27" s="30" t="s">
        <v>13</v>
      </c>
      <c r="B27" s="1" t="s">
        <v>21</v>
      </c>
      <c r="C27" s="5">
        <v>350</v>
      </c>
      <c r="D27" s="71">
        <v>499</v>
      </c>
      <c r="E27" s="30" t="s">
        <v>15</v>
      </c>
      <c r="F27" s="64">
        <v>40</v>
      </c>
      <c r="G27" s="52" t="s">
        <v>16</v>
      </c>
      <c r="H27" s="31">
        <v>4.7</v>
      </c>
      <c r="I27" s="26">
        <f t="shared" si="0"/>
        <v>3.5000000000000003E-2</v>
      </c>
      <c r="J27" s="4">
        <v>1.66</v>
      </c>
      <c r="K27" s="12" t="s">
        <v>20</v>
      </c>
    </row>
    <row r="28" spans="1:11" x14ac:dyDescent="0.35">
      <c r="A28" s="30" t="s">
        <v>13</v>
      </c>
      <c r="B28" s="1" t="s">
        <v>21</v>
      </c>
      <c r="C28" s="5">
        <v>500</v>
      </c>
      <c r="D28" s="71">
        <v>574</v>
      </c>
      <c r="E28" s="30" t="s">
        <v>15</v>
      </c>
      <c r="F28" s="64">
        <v>60</v>
      </c>
      <c r="G28" s="52" t="s">
        <v>16</v>
      </c>
      <c r="H28" s="31">
        <v>5.7</v>
      </c>
      <c r="I28" s="26">
        <f t="shared" si="0"/>
        <v>5.3999999999999999E-2</v>
      </c>
      <c r="J28" s="4">
        <v>1.66</v>
      </c>
      <c r="K28" s="12" t="s">
        <v>20</v>
      </c>
    </row>
    <row r="29" spans="1:11" x14ac:dyDescent="0.35">
      <c r="A29" s="30" t="s">
        <v>13</v>
      </c>
      <c r="B29" s="1" t="s">
        <v>21</v>
      </c>
      <c r="C29" s="5">
        <v>575</v>
      </c>
      <c r="D29" s="71">
        <v>649</v>
      </c>
      <c r="E29" s="30" t="s">
        <v>15</v>
      </c>
      <c r="F29" s="64">
        <v>75</v>
      </c>
      <c r="G29" s="52" t="s">
        <v>16</v>
      </c>
      <c r="H29" s="31">
        <v>6.5</v>
      </c>
      <c r="I29" s="26">
        <f t="shared" si="0"/>
        <v>6.9000000000000006E-2</v>
      </c>
      <c r="J29" s="4">
        <v>1.66</v>
      </c>
      <c r="K29" s="12" t="s">
        <v>20</v>
      </c>
    </row>
    <row r="30" spans="1:11" x14ac:dyDescent="0.35">
      <c r="A30" s="30" t="s">
        <v>13</v>
      </c>
      <c r="B30" s="1" t="s">
        <v>21</v>
      </c>
      <c r="C30" s="5">
        <v>650</v>
      </c>
      <c r="D30" s="71">
        <v>1000</v>
      </c>
      <c r="E30" s="30" t="s">
        <v>15</v>
      </c>
      <c r="F30" s="64">
        <v>100</v>
      </c>
      <c r="G30" s="52" t="s">
        <v>16</v>
      </c>
      <c r="H30" s="31">
        <v>8.1999999999999993</v>
      </c>
      <c r="I30" s="26">
        <f t="shared" si="0"/>
        <v>9.1999999999999998E-2</v>
      </c>
      <c r="J30" s="4">
        <v>1.66</v>
      </c>
      <c r="K30" s="12" t="s">
        <v>20</v>
      </c>
    </row>
    <row r="31" spans="1:11" x14ac:dyDescent="0.35">
      <c r="A31" s="30" t="s">
        <v>13</v>
      </c>
      <c r="B31" s="1" t="s">
        <v>22</v>
      </c>
      <c r="C31" s="5">
        <v>150</v>
      </c>
      <c r="D31" s="71">
        <v>309</v>
      </c>
      <c r="E31" s="30" t="s">
        <v>15</v>
      </c>
      <c r="F31" s="64">
        <v>25</v>
      </c>
      <c r="G31" s="52" t="s">
        <v>16</v>
      </c>
      <c r="H31" s="31">
        <v>3.5</v>
      </c>
      <c r="I31" s="26">
        <f t="shared" si="0"/>
        <v>2.1999999999999999E-2</v>
      </c>
      <c r="J31" s="4">
        <v>1.66</v>
      </c>
      <c r="K31" s="12" t="s">
        <v>20</v>
      </c>
    </row>
    <row r="32" spans="1:11" x14ac:dyDescent="0.35">
      <c r="A32" s="30" t="s">
        <v>13</v>
      </c>
      <c r="B32" s="1" t="s">
        <v>22</v>
      </c>
      <c r="C32" s="5">
        <v>310</v>
      </c>
      <c r="D32" s="71">
        <v>349</v>
      </c>
      <c r="E32" s="30" t="s">
        <v>15</v>
      </c>
      <c r="F32" s="64">
        <v>25</v>
      </c>
      <c r="G32" s="52" t="s">
        <v>16</v>
      </c>
      <c r="H32" s="31">
        <v>3.5</v>
      </c>
      <c r="I32" s="26">
        <f t="shared" si="0"/>
        <v>2.1999999999999999E-2</v>
      </c>
      <c r="J32" s="4">
        <v>1.66</v>
      </c>
      <c r="K32" s="12" t="s">
        <v>20</v>
      </c>
    </row>
    <row r="33" spans="1:11" x14ac:dyDescent="0.35">
      <c r="A33" s="30" t="s">
        <v>13</v>
      </c>
      <c r="B33" s="1" t="s">
        <v>22</v>
      </c>
      <c r="C33" s="5">
        <v>350</v>
      </c>
      <c r="D33" s="71">
        <v>499</v>
      </c>
      <c r="E33" s="30" t="s">
        <v>15</v>
      </c>
      <c r="F33" s="64">
        <v>40</v>
      </c>
      <c r="G33" s="52" t="s">
        <v>16</v>
      </c>
      <c r="H33" s="31">
        <v>4.4000000000000004</v>
      </c>
      <c r="I33" s="26">
        <f t="shared" si="0"/>
        <v>3.5999999999999997E-2</v>
      </c>
      <c r="J33" s="4">
        <v>1.66</v>
      </c>
      <c r="K33" s="12" t="s">
        <v>20</v>
      </c>
    </row>
    <row r="34" spans="1:11" x14ac:dyDescent="0.35">
      <c r="A34" s="30" t="s">
        <v>13</v>
      </c>
      <c r="B34" s="1" t="s">
        <v>22</v>
      </c>
      <c r="C34" s="5">
        <v>500</v>
      </c>
      <c r="D34" s="71">
        <v>574</v>
      </c>
      <c r="E34" s="30" t="s">
        <v>15</v>
      </c>
      <c r="F34" s="64">
        <v>60</v>
      </c>
      <c r="G34" s="52" t="s">
        <v>16</v>
      </c>
      <c r="H34" s="31">
        <v>5.5</v>
      </c>
      <c r="I34" s="26">
        <f t="shared" si="0"/>
        <v>5.5E-2</v>
      </c>
      <c r="J34" s="4">
        <v>1.66</v>
      </c>
      <c r="K34" s="12" t="s">
        <v>20</v>
      </c>
    </row>
    <row r="35" spans="1:11" x14ac:dyDescent="0.35">
      <c r="A35" s="30" t="s">
        <v>13</v>
      </c>
      <c r="B35" s="1" t="s">
        <v>23</v>
      </c>
      <c r="C35" s="5">
        <v>160</v>
      </c>
      <c r="D35" s="71">
        <v>299</v>
      </c>
      <c r="E35" s="30" t="s">
        <v>15</v>
      </c>
      <c r="F35" s="64">
        <v>25</v>
      </c>
      <c r="G35" s="52" t="s">
        <v>16</v>
      </c>
      <c r="H35" s="31">
        <v>2.6</v>
      </c>
      <c r="I35" s="26">
        <f t="shared" si="0"/>
        <v>2.1999999999999999E-2</v>
      </c>
      <c r="J35" s="4">
        <v>1.66</v>
      </c>
      <c r="K35" s="12" t="s">
        <v>20</v>
      </c>
    </row>
    <row r="36" spans="1:11" x14ac:dyDescent="0.35">
      <c r="A36" s="30" t="s">
        <v>13</v>
      </c>
      <c r="B36" s="1" t="s">
        <v>23</v>
      </c>
      <c r="C36" s="5">
        <v>300</v>
      </c>
      <c r="D36" s="71">
        <v>309</v>
      </c>
      <c r="E36" s="30" t="s">
        <v>15</v>
      </c>
      <c r="F36" s="64">
        <v>40</v>
      </c>
      <c r="G36" s="52" t="s">
        <v>16</v>
      </c>
      <c r="H36" s="31">
        <v>4.3</v>
      </c>
      <c r="I36" s="26">
        <f t="shared" si="0"/>
        <v>3.5999999999999997E-2</v>
      </c>
      <c r="J36" s="4">
        <v>1.66</v>
      </c>
      <c r="K36" s="12" t="s">
        <v>20</v>
      </c>
    </row>
    <row r="37" spans="1:11" x14ac:dyDescent="0.35">
      <c r="A37" s="30" t="s">
        <v>13</v>
      </c>
      <c r="B37" s="1" t="s">
        <v>23</v>
      </c>
      <c r="C37" s="5">
        <v>310</v>
      </c>
      <c r="D37" s="71">
        <v>499</v>
      </c>
      <c r="E37" s="30" t="s">
        <v>15</v>
      </c>
      <c r="F37" s="64">
        <v>40</v>
      </c>
      <c r="G37" s="52" t="s">
        <v>16</v>
      </c>
      <c r="H37" s="31">
        <v>4.3</v>
      </c>
      <c r="I37" s="26">
        <f t="shared" si="0"/>
        <v>3.5999999999999997E-2</v>
      </c>
      <c r="J37" s="4">
        <v>1.66</v>
      </c>
      <c r="K37" s="12" t="s">
        <v>20</v>
      </c>
    </row>
    <row r="38" spans="1:11" x14ac:dyDescent="0.35">
      <c r="A38" s="30" t="s">
        <v>13</v>
      </c>
      <c r="B38" s="1" t="s">
        <v>23</v>
      </c>
      <c r="C38" s="5">
        <v>500</v>
      </c>
      <c r="D38" s="71">
        <v>800</v>
      </c>
      <c r="E38" s="30" t="s">
        <v>15</v>
      </c>
      <c r="F38" s="64">
        <v>60</v>
      </c>
      <c r="G38" s="52" t="s">
        <v>16</v>
      </c>
      <c r="H38" s="31">
        <v>5.8</v>
      </c>
      <c r="I38" s="26">
        <f t="shared" si="0"/>
        <v>5.3999999999999999E-2</v>
      </c>
      <c r="J38" s="4">
        <v>1.66</v>
      </c>
      <c r="K38" s="12" t="s">
        <v>20</v>
      </c>
    </row>
    <row r="39" spans="1:11" x14ac:dyDescent="0.35">
      <c r="A39" s="30" t="s">
        <v>13</v>
      </c>
      <c r="B39" s="1" t="s">
        <v>24</v>
      </c>
      <c r="C39" s="5">
        <v>120</v>
      </c>
      <c r="D39" s="71">
        <v>159</v>
      </c>
      <c r="E39" s="30" t="s">
        <v>15</v>
      </c>
      <c r="F39" s="64">
        <v>15</v>
      </c>
      <c r="G39" s="52" t="s">
        <v>16</v>
      </c>
      <c r="H39" s="31">
        <v>1.5</v>
      </c>
      <c r="I39" s="26">
        <f t="shared" si="0"/>
        <v>1.4E-2</v>
      </c>
      <c r="J39" s="4">
        <v>1.66</v>
      </c>
      <c r="K39" s="12" t="s">
        <v>20</v>
      </c>
    </row>
    <row r="40" spans="1:11" x14ac:dyDescent="0.35">
      <c r="A40" s="30" t="s">
        <v>13</v>
      </c>
      <c r="B40" s="1" t="s">
        <v>24</v>
      </c>
      <c r="C40" s="5">
        <v>160</v>
      </c>
      <c r="D40" s="71">
        <v>299</v>
      </c>
      <c r="E40" s="30" t="s">
        <v>15</v>
      </c>
      <c r="F40" s="64">
        <v>25</v>
      </c>
      <c r="G40" s="52" t="s">
        <v>16</v>
      </c>
      <c r="H40" s="31">
        <v>2.7</v>
      </c>
      <c r="I40" s="26">
        <f t="shared" si="0"/>
        <v>2.1999999999999999E-2</v>
      </c>
      <c r="J40" s="4">
        <v>1.66</v>
      </c>
      <c r="K40" s="12" t="s">
        <v>20</v>
      </c>
    </row>
    <row r="41" spans="1:11" x14ac:dyDescent="0.35">
      <c r="A41" s="30" t="s">
        <v>13</v>
      </c>
      <c r="B41" s="1" t="s">
        <v>24</v>
      </c>
      <c r="C41" s="5">
        <v>300</v>
      </c>
      <c r="D41" s="71">
        <v>309</v>
      </c>
      <c r="E41" s="30" t="s">
        <v>15</v>
      </c>
      <c r="F41" s="64">
        <v>40</v>
      </c>
      <c r="G41" s="52" t="s">
        <v>16</v>
      </c>
      <c r="H41" s="31">
        <v>4.2</v>
      </c>
      <c r="I41" s="26">
        <f t="shared" si="0"/>
        <v>3.5999999999999997E-2</v>
      </c>
      <c r="J41" s="4">
        <v>1.66</v>
      </c>
      <c r="K41" s="12" t="s">
        <v>20</v>
      </c>
    </row>
    <row r="42" spans="1:11" x14ac:dyDescent="0.35">
      <c r="A42" s="30" t="s">
        <v>13</v>
      </c>
      <c r="B42" s="1" t="s">
        <v>24</v>
      </c>
      <c r="C42" s="5">
        <v>310</v>
      </c>
      <c r="D42" s="71">
        <v>499</v>
      </c>
      <c r="E42" s="30" t="s">
        <v>15</v>
      </c>
      <c r="F42" s="64">
        <v>40</v>
      </c>
      <c r="G42" s="52" t="s">
        <v>16</v>
      </c>
      <c r="H42" s="31">
        <v>4.2</v>
      </c>
      <c r="I42" s="26">
        <f t="shared" si="0"/>
        <v>3.5999999999999997E-2</v>
      </c>
      <c r="J42" s="4">
        <v>1.66</v>
      </c>
      <c r="K42" s="12" t="s">
        <v>20</v>
      </c>
    </row>
    <row r="43" spans="1:11" x14ac:dyDescent="0.35">
      <c r="A43" s="30" t="s">
        <v>13</v>
      </c>
      <c r="B43" s="1" t="s">
        <v>24</v>
      </c>
      <c r="C43" s="5">
        <v>500</v>
      </c>
      <c r="D43" s="71">
        <v>650</v>
      </c>
      <c r="E43" s="30" t="s">
        <v>15</v>
      </c>
      <c r="F43" s="64">
        <v>60</v>
      </c>
      <c r="G43" s="52" t="s">
        <v>16</v>
      </c>
      <c r="H43" s="31">
        <v>5.5</v>
      </c>
      <c r="I43" s="26">
        <f t="shared" si="0"/>
        <v>5.5E-2</v>
      </c>
      <c r="J43" s="4">
        <v>1.66</v>
      </c>
      <c r="K43" s="12" t="s">
        <v>20</v>
      </c>
    </row>
    <row r="44" spans="1:11" x14ac:dyDescent="0.35">
      <c r="A44" s="30" t="s">
        <v>13</v>
      </c>
      <c r="B44" s="1" t="s">
        <v>25</v>
      </c>
      <c r="C44" s="5">
        <v>250</v>
      </c>
      <c r="D44" s="71">
        <v>309</v>
      </c>
      <c r="E44" s="30" t="s">
        <v>15</v>
      </c>
      <c r="F44" s="64">
        <v>40</v>
      </c>
      <c r="G44" s="52" t="s">
        <v>16</v>
      </c>
      <c r="H44" s="31">
        <v>6.5</v>
      </c>
      <c r="I44" s="26">
        <f t="shared" si="0"/>
        <v>3.4000000000000002E-2</v>
      </c>
      <c r="J44" s="4">
        <v>1.66</v>
      </c>
      <c r="K44" s="12" t="s">
        <v>20</v>
      </c>
    </row>
    <row r="45" spans="1:11" x14ac:dyDescent="0.35">
      <c r="A45" s="30" t="s">
        <v>13</v>
      </c>
      <c r="B45" s="1" t="s">
        <v>25</v>
      </c>
      <c r="C45" s="5">
        <v>310</v>
      </c>
      <c r="D45" s="71">
        <v>499</v>
      </c>
      <c r="E45" s="30" t="s">
        <v>15</v>
      </c>
      <c r="F45" s="64">
        <v>40</v>
      </c>
      <c r="G45" s="52" t="s">
        <v>16</v>
      </c>
      <c r="H45" s="31">
        <v>6.5</v>
      </c>
      <c r="I45" s="26">
        <f t="shared" si="0"/>
        <v>3.4000000000000002E-2</v>
      </c>
      <c r="J45" s="4">
        <v>1.66</v>
      </c>
      <c r="K45" s="12" t="s">
        <v>20</v>
      </c>
    </row>
    <row r="46" spans="1:11" x14ac:dyDescent="0.35">
      <c r="A46" s="30" t="s">
        <v>13</v>
      </c>
      <c r="B46" s="1" t="s">
        <v>25</v>
      </c>
      <c r="C46" s="5">
        <v>500</v>
      </c>
      <c r="D46" s="71">
        <v>999</v>
      </c>
      <c r="E46" s="30" t="s">
        <v>15</v>
      </c>
      <c r="F46" s="64">
        <v>60</v>
      </c>
      <c r="G46" s="52" t="s">
        <v>16</v>
      </c>
      <c r="H46" s="31">
        <v>8.8000000000000007</v>
      </c>
      <c r="I46" s="26">
        <f t="shared" si="0"/>
        <v>5.0999999999999997E-2</v>
      </c>
      <c r="J46" s="4">
        <v>1.66</v>
      </c>
      <c r="K46" s="12" t="s">
        <v>20</v>
      </c>
    </row>
    <row r="47" spans="1:11" x14ac:dyDescent="0.35">
      <c r="A47" s="30" t="s">
        <v>13</v>
      </c>
      <c r="B47" s="1" t="s">
        <v>25</v>
      </c>
      <c r="C47" s="5">
        <v>1000</v>
      </c>
      <c r="D47" s="71">
        <v>1500</v>
      </c>
      <c r="E47" s="30" t="s">
        <v>15</v>
      </c>
      <c r="F47" s="64">
        <v>100</v>
      </c>
      <c r="G47" s="52" t="s">
        <v>16</v>
      </c>
      <c r="H47" s="31">
        <v>10</v>
      </c>
      <c r="I47" s="26">
        <f t="shared" si="0"/>
        <v>0.09</v>
      </c>
      <c r="J47" s="4">
        <v>1.66</v>
      </c>
      <c r="K47" s="12" t="s">
        <v>20</v>
      </c>
    </row>
    <row r="48" spans="1:11" x14ac:dyDescent="0.35">
      <c r="A48" s="30" t="s">
        <v>13</v>
      </c>
      <c r="B48" s="1" t="s">
        <v>26</v>
      </c>
      <c r="C48" s="5">
        <v>50</v>
      </c>
      <c r="D48" s="71">
        <v>75</v>
      </c>
      <c r="E48" s="30" t="s">
        <v>15</v>
      </c>
      <c r="F48" s="64">
        <v>11</v>
      </c>
      <c r="G48" s="52" t="s">
        <v>16</v>
      </c>
      <c r="H48" s="31">
        <v>1</v>
      </c>
      <c r="I48" s="26">
        <f t="shared" si="0"/>
        <v>0.01</v>
      </c>
      <c r="J48" s="4">
        <v>1.66</v>
      </c>
      <c r="K48" s="12" t="s">
        <v>20</v>
      </c>
    </row>
    <row r="49" spans="1:11" x14ac:dyDescent="0.35">
      <c r="A49" s="30" t="s">
        <v>13</v>
      </c>
      <c r="B49" s="1" t="s">
        <v>26</v>
      </c>
      <c r="C49" s="5">
        <v>100</v>
      </c>
      <c r="D49" s="71">
        <v>120</v>
      </c>
      <c r="E49" s="30" t="s">
        <v>15</v>
      </c>
      <c r="F49" s="64">
        <v>15</v>
      </c>
      <c r="G49" s="52" t="s">
        <v>16</v>
      </c>
      <c r="H49" s="31">
        <v>1.2</v>
      </c>
      <c r="I49" s="26">
        <f t="shared" si="0"/>
        <v>1.4E-2</v>
      </c>
      <c r="J49" s="4">
        <v>1.66</v>
      </c>
      <c r="K49" s="12" t="s">
        <v>20</v>
      </c>
    </row>
    <row r="50" spans="1:11" x14ac:dyDescent="0.35">
      <c r="A50" s="30" t="s">
        <v>13</v>
      </c>
      <c r="B50" s="1" t="s">
        <v>26</v>
      </c>
      <c r="C50" s="5">
        <v>120</v>
      </c>
      <c r="D50" s="71">
        <v>309</v>
      </c>
      <c r="E50" s="30" t="s">
        <v>15</v>
      </c>
      <c r="F50" s="64">
        <v>25</v>
      </c>
      <c r="G50" s="52" t="s">
        <v>16</v>
      </c>
      <c r="H50" s="31">
        <v>2.25</v>
      </c>
      <c r="I50" s="26">
        <f t="shared" si="0"/>
        <v>2.3E-2</v>
      </c>
      <c r="J50" s="4">
        <v>1.66</v>
      </c>
      <c r="K50" s="12" t="s">
        <v>20</v>
      </c>
    </row>
    <row r="51" spans="1:11" x14ac:dyDescent="0.35">
      <c r="A51" s="30" t="s">
        <v>13</v>
      </c>
      <c r="B51" s="1" t="s">
        <v>26</v>
      </c>
      <c r="C51" s="5">
        <v>310</v>
      </c>
      <c r="D51" s="71">
        <v>340</v>
      </c>
      <c r="E51" s="30" t="s">
        <v>15</v>
      </c>
      <c r="F51" s="64">
        <v>25</v>
      </c>
      <c r="G51" s="52" t="s">
        <v>16</v>
      </c>
      <c r="H51" s="31">
        <v>2.25</v>
      </c>
      <c r="I51" s="26">
        <f t="shared" si="0"/>
        <v>2.3E-2</v>
      </c>
      <c r="J51" s="4">
        <v>1.66</v>
      </c>
      <c r="K51" s="12" t="s">
        <v>20</v>
      </c>
    </row>
    <row r="52" spans="1:11" x14ac:dyDescent="0.35">
      <c r="A52" s="30" t="s">
        <v>18</v>
      </c>
      <c r="B52" s="1" t="s">
        <v>19</v>
      </c>
      <c r="C52" s="5">
        <v>1100</v>
      </c>
      <c r="D52" s="71">
        <v>1999</v>
      </c>
      <c r="E52" s="30" t="s">
        <v>15</v>
      </c>
      <c r="F52" s="64">
        <v>100</v>
      </c>
      <c r="G52" s="52" t="s">
        <v>16</v>
      </c>
      <c r="H52" s="31">
        <v>14.7</v>
      </c>
      <c r="I52" s="26">
        <f t="shared" si="0"/>
        <v>8.5000000000000006E-2</v>
      </c>
      <c r="J52" s="4">
        <v>1.66</v>
      </c>
      <c r="K52" s="12" t="s">
        <v>20</v>
      </c>
    </row>
    <row r="53" spans="1:11" x14ac:dyDescent="0.35">
      <c r="A53" s="30" t="s">
        <v>18</v>
      </c>
      <c r="B53" s="1" t="s">
        <v>19</v>
      </c>
      <c r="C53" s="5">
        <v>2000</v>
      </c>
      <c r="D53" s="71">
        <v>2700</v>
      </c>
      <c r="E53" s="30" t="s">
        <v>15</v>
      </c>
      <c r="F53" s="64">
        <v>150</v>
      </c>
      <c r="G53" s="52" t="s">
        <v>16</v>
      </c>
      <c r="H53" s="31">
        <v>22.6</v>
      </c>
      <c r="I53" s="26">
        <f t="shared" si="0"/>
        <v>0.127</v>
      </c>
      <c r="J53" s="4">
        <v>1.66</v>
      </c>
      <c r="K53" s="12" t="s">
        <v>20</v>
      </c>
    </row>
    <row r="54" spans="1:11" x14ac:dyDescent="0.35">
      <c r="A54" s="30" t="s">
        <v>18</v>
      </c>
      <c r="B54" s="1" t="s">
        <v>21</v>
      </c>
      <c r="C54" s="5">
        <v>150</v>
      </c>
      <c r="D54" s="71">
        <v>309</v>
      </c>
      <c r="E54" s="30" t="s">
        <v>15</v>
      </c>
      <c r="F54" s="64">
        <v>25</v>
      </c>
      <c r="G54" s="52" t="s">
        <v>16</v>
      </c>
      <c r="H54" s="31">
        <v>3</v>
      </c>
      <c r="I54" s="26">
        <f t="shared" si="0"/>
        <v>2.1999999999999999E-2</v>
      </c>
      <c r="J54" s="4">
        <v>1.66</v>
      </c>
      <c r="K54" s="12" t="s">
        <v>20</v>
      </c>
    </row>
    <row r="55" spans="1:11" x14ac:dyDescent="0.35">
      <c r="A55" s="30" t="s">
        <v>18</v>
      </c>
      <c r="B55" s="1" t="s">
        <v>21</v>
      </c>
      <c r="C55" s="5">
        <v>310</v>
      </c>
      <c r="D55" s="71">
        <v>349</v>
      </c>
      <c r="E55" s="30" t="s">
        <v>15</v>
      </c>
      <c r="F55" s="64">
        <v>25</v>
      </c>
      <c r="G55" s="52" t="s">
        <v>16</v>
      </c>
      <c r="H55" s="31">
        <v>3</v>
      </c>
      <c r="I55" s="26">
        <f t="shared" si="0"/>
        <v>2.1999999999999999E-2</v>
      </c>
      <c r="J55" s="4">
        <v>1.66</v>
      </c>
      <c r="K55" s="12" t="s">
        <v>20</v>
      </c>
    </row>
    <row r="56" spans="1:11" x14ac:dyDescent="0.35">
      <c r="A56" s="30" t="s">
        <v>18</v>
      </c>
      <c r="B56" s="1" t="s">
        <v>21</v>
      </c>
      <c r="C56" s="5">
        <v>350</v>
      </c>
      <c r="D56" s="71">
        <v>499</v>
      </c>
      <c r="E56" s="30" t="s">
        <v>15</v>
      </c>
      <c r="F56" s="64">
        <v>40</v>
      </c>
      <c r="G56" s="52" t="s">
        <v>16</v>
      </c>
      <c r="H56" s="31">
        <v>4.7</v>
      </c>
      <c r="I56" s="26">
        <f t="shared" si="0"/>
        <v>3.5000000000000003E-2</v>
      </c>
      <c r="J56" s="4">
        <v>1.66</v>
      </c>
      <c r="K56" s="12" t="s">
        <v>20</v>
      </c>
    </row>
    <row r="57" spans="1:11" x14ac:dyDescent="0.35">
      <c r="A57" s="30" t="s">
        <v>18</v>
      </c>
      <c r="B57" s="1" t="s">
        <v>21</v>
      </c>
      <c r="C57" s="5">
        <v>500</v>
      </c>
      <c r="D57" s="71">
        <v>574</v>
      </c>
      <c r="E57" s="30" t="s">
        <v>15</v>
      </c>
      <c r="F57" s="64">
        <v>60</v>
      </c>
      <c r="G57" s="52" t="s">
        <v>16</v>
      </c>
      <c r="H57" s="31">
        <v>5.7</v>
      </c>
      <c r="I57" s="26">
        <f t="shared" si="0"/>
        <v>5.3999999999999999E-2</v>
      </c>
      <c r="J57" s="4">
        <v>1.66</v>
      </c>
      <c r="K57" s="12" t="s">
        <v>20</v>
      </c>
    </row>
    <row r="58" spans="1:11" x14ac:dyDescent="0.35">
      <c r="A58" s="30" t="s">
        <v>18</v>
      </c>
      <c r="B58" s="1" t="s">
        <v>21</v>
      </c>
      <c r="C58" s="5">
        <v>575</v>
      </c>
      <c r="D58" s="71">
        <v>649</v>
      </c>
      <c r="E58" s="30" t="s">
        <v>15</v>
      </c>
      <c r="F58" s="64">
        <v>75</v>
      </c>
      <c r="G58" s="52" t="s">
        <v>16</v>
      </c>
      <c r="H58" s="31">
        <v>6.5</v>
      </c>
      <c r="I58" s="26">
        <f t="shared" si="0"/>
        <v>6.9000000000000006E-2</v>
      </c>
      <c r="J58" s="4">
        <v>1.66</v>
      </c>
      <c r="K58" s="12" t="s">
        <v>20</v>
      </c>
    </row>
    <row r="59" spans="1:11" x14ac:dyDescent="0.35">
      <c r="A59" s="30" t="s">
        <v>18</v>
      </c>
      <c r="B59" s="1" t="s">
        <v>21</v>
      </c>
      <c r="C59" s="5">
        <v>650</v>
      </c>
      <c r="D59" s="71">
        <v>1000</v>
      </c>
      <c r="E59" s="30" t="s">
        <v>15</v>
      </c>
      <c r="F59" s="64">
        <v>100</v>
      </c>
      <c r="G59" s="52" t="s">
        <v>16</v>
      </c>
      <c r="H59" s="31">
        <v>8.1999999999999993</v>
      </c>
      <c r="I59" s="26">
        <f t="shared" si="0"/>
        <v>9.1999999999999998E-2</v>
      </c>
      <c r="J59" s="4">
        <v>1.66</v>
      </c>
      <c r="K59" s="12" t="s">
        <v>20</v>
      </c>
    </row>
    <row r="60" spans="1:11" x14ac:dyDescent="0.35">
      <c r="A60" s="30" t="s">
        <v>18</v>
      </c>
      <c r="B60" s="1" t="s">
        <v>22</v>
      </c>
      <c r="C60" s="5">
        <v>150</v>
      </c>
      <c r="D60" s="71">
        <v>309</v>
      </c>
      <c r="E60" s="30" t="s">
        <v>15</v>
      </c>
      <c r="F60" s="64">
        <v>25</v>
      </c>
      <c r="G60" s="52" t="s">
        <v>16</v>
      </c>
      <c r="H60" s="31">
        <v>3.5</v>
      </c>
      <c r="I60" s="26">
        <f t="shared" si="0"/>
        <v>2.1999999999999999E-2</v>
      </c>
      <c r="J60" s="4">
        <v>1.66</v>
      </c>
      <c r="K60" s="12" t="s">
        <v>20</v>
      </c>
    </row>
    <row r="61" spans="1:11" x14ac:dyDescent="0.35">
      <c r="A61" s="30" t="s">
        <v>18</v>
      </c>
      <c r="B61" s="1" t="s">
        <v>22</v>
      </c>
      <c r="C61" s="5">
        <v>310</v>
      </c>
      <c r="D61" s="71">
        <v>349</v>
      </c>
      <c r="E61" s="30" t="s">
        <v>15</v>
      </c>
      <c r="F61" s="64">
        <v>25</v>
      </c>
      <c r="G61" s="52" t="s">
        <v>16</v>
      </c>
      <c r="H61" s="31">
        <v>3.5</v>
      </c>
      <c r="I61" s="26">
        <f t="shared" si="0"/>
        <v>2.1999999999999999E-2</v>
      </c>
      <c r="J61" s="4">
        <v>1.66</v>
      </c>
      <c r="K61" s="12" t="s">
        <v>20</v>
      </c>
    </row>
    <row r="62" spans="1:11" x14ac:dyDescent="0.35">
      <c r="A62" s="30" t="s">
        <v>18</v>
      </c>
      <c r="B62" s="1" t="s">
        <v>22</v>
      </c>
      <c r="C62" s="5">
        <v>350</v>
      </c>
      <c r="D62" s="71">
        <v>499</v>
      </c>
      <c r="E62" s="30" t="s">
        <v>15</v>
      </c>
      <c r="F62" s="64">
        <v>40</v>
      </c>
      <c r="G62" s="52" t="s">
        <v>16</v>
      </c>
      <c r="H62" s="31">
        <v>4.4000000000000004</v>
      </c>
      <c r="I62" s="26">
        <f t="shared" si="0"/>
        <v>3.5999999999999997E-2</v>
      </c>
      <c r="J62" s="4">
        <v>1.66</v>
      </c>
      <c r="K62" s="12" t="s">
        <v>20</v>
      </c>
    </row>
    <row r="63" spans="1:11" x14ac:dyDescent="0.35">
      <c r="A63" s="30" t="s">
        <v>18</v>
      </c>
      <c r="B63" s="1" t="s">
        <v>22</v>
      </c>
      <c r="C63" s="5">
        <v>500</v>
      </c>
      <c r="D63" s="71">
        <v>574</v>
      </c>
      <c r="E63" s="30" t="s">
        <v>15</v>
      </c>
      <c r="F63" s="64">
        <v>60</v>
      </c>
      <c r="G63" s="52" t="s">
        <v>16</v>
      </c>
      <c r="H63" s="31">
        <v>5.5</v>
      </c>
      <c r="I63" s="26">
        <f t="shared" si="0"/>
        <v>5.5E-2</v>
      </c>
      <c r="J63" s="4">
        <v>1.66</v>
      </c>
      <c r="K63" s="12" t="s">
        <v>20</v>
      </c>
    </row>
    <row r="64" spans="1:11" x14ac:dyDescent="0.35">
      <c r="A64" s="30" t="s">
        <v>18</v>
      </c>
      <c r="B64" s="1" t="s">
        <v>23</v>
      </c>
      <c r="C64" s="5">
        <v>160</v>
      </c>
      <c r="D64" s="71">
        <v>299</v>
      </c>
      <c r="E64" s="30" t="s">
        <v>15</v>
      </c>
      <c r="F64" s="64">
        <v>25</v>
      </c>
      <c r="G64" s="52" t="s">
        <v>16</v>
      </c>
      <c r="H64" s="31">
        <v>2.6</v>
      </c>
      <c r="I64" s="26">
        <f t="shared" si="0"/>
        <v>2.1999999999999999E-2</v>
      </c>
      <c r="J64" s="4">
        <v>1.66</v>
      </c>
      <c r="K64" s="12" t="s">
        <v>20</v>
      </c>
    </row>
    <row r="65" spans="1:11" x14ac:dyDescent="0.35">
      <c r="A65" s="30" t="s">
        <v>18</v>
      </c>
      <c r="B65" s="1" t="s">
        <v>23</v>
      </c>
      <c r="C65" s="5">
        <v>300</v>
      </c>
      <c r="D65" s="71">
        <v>309</v>
      </c>
      <c r="E65" s="30" t="s">
        <v>15</v>
      </c>
      <c r="F65" s="64">
        <v>40</v>
      </c>
      <c r="G65" s="52" t="s">
        <v>16</v>
      </c>
      <c r="H65" s="31">
        <v>4.3</v>
      </c>
      <c r="I65" s="26">
        <f t="shared" si="0"/>
        <v>3.5999999999999997E-2</v>
      </c>
      <c r="J65" s="4">
        <v>1.66</v>
      </c>
      <c r="K65" s="12" t="s">
        <v>20</v>
      </c>
    </row>
    <row r="66" spans="1:11" x14ac:dyDescent="0.35">
      <c r="A66" s="30" t="s">
        <v>18</v>
      </c>
      <c r="B66" s="1" t="s">
        <v>23</v>
      </c>
      <c r="C66" s="5">
        <v>310</v>
      </c>
      <c r="D66" s="71">
        <v>499</v>
      </c>
      <c r="E66" s="30" t="s">
        <v>15</v>
      </c>
      <c r="F66" s="64">
        <v>40</v>
      </c>
      <c r="G66" s="52" t="s">
        <v>16</v>
      </c>
      <c r="H66" s="31">
        <v>4.3</v>
      </c>
      <c r="I66" s="26">
        <f t="shared" si="0"/>
        <v>3.5999999999999997E-2</v>
      </c>
      <c r="J66" s="4">
        <v>1.66</v>
      </c>
      <c r="K66" s="12" t="s">
        <v>20</v>
      </c>
    </row>
    <row r="67" spans="1:11" x14ac:dyDescent="0.35">
      <c r="A67" s="30" t="s">
        <v>18</v>
      </c>
      <c r="B67" s="1" t="s">
        <v>23</v>
      </c>
      <c r="C67" s="5">
        <v>500</v>
      </c>
      <c r="D67" s="71">
        <v>800</v>
      </c>
      <c r="E67" s="30" t="s">
        <v>15</v>
      </c>
      <c r="F67" s="64">
        <v>60</v>
      </c>
      <c r="G67" s="52" t="s">
        <v>16</v>
      </c>
      <c r="H67" s="31">
        <v>5.8</v>
      </c>
      <c r="I67" s="26">
        <f t="shared" si="0"/>
        <v>5.3999999999999999E-2</v>
      </c>
      <c r="J67" s="4">
        <v>1.66</v>
      </c>
      <c r="K67" s="12" t="s">
        <v>20</v>
      </c>
    </row>
    <row r="68" spans="1:11" x14ac:dyDescent="0.35">
      <c r="A68" s="30" t="s">
        <v>18</v>
      </c>
      <c r="B68" s="1" t="s">
        <v>24</v>
      </c>
      <c r="C68" s="5">
        <v>120</v>
      </c>
      <c r="D68" s="71">
        <v>159</v>
      </c>
      <c r="E68" s="30" t="s">
        <v>15</v>
      </c>
      <c r="F68" s="64">
        <v>15</v>
      </c>
      <c r="G68" s="52" t="s">
        <v>16</v>
      </c>
      <c r="H68" s="31">
        <v>1.5</v>
      </c>
      <c r="I68" s="26">
        <f t="shared" ref="I68:I131" si="1">ROUND((F68*$I$1)-(H68*$I$1),3)</f>
        <v>1.4E-2</v>
      </c>
      <c r="J68" s="4">
        <v>1.66</v>
      </c>
      <c r="K68" s="12" t="s">
        <v>20</v>
      </c>
    </row>
    <row r="69" spans="1:11" x14ac:dyDescent="0.35">
      <c r="A69" s="30" t="s">
        <v>18</v>
      </c>
      <c r="B69" s="1" t="s">
        <v>24</v>
      </c>
      <c r="C69" s="5">
        <v>160</v>
      </c>
      <c r="D69" s="71">
        <v>299</v>
      </c>
      <c r="E69" s="30" t="s">
        <v>15</v>
      </c>
      <c r="F69" s="64">
        <v>25</v>
      </c>
      <c r="G69" s="52" t="s">
        <v>16</v>
      </c>
      <c r="H69" s="31">
        <v>2.7</v>
      </c>
      <c r="I69" s="26">
        <f t="shared" si="1"/>
        <v>2.1999999999999999E-2</v>
      </c>
      <c r="J69" s="4">
        <v>1.66</v>
      </c>
      <c r="K69" s="12" t="s">
        <v>20</v>
      </c>
    </row>
    <row r="70" spans="1:11" x14ac:dyDescent="0.35">
      <c r="A70" s="30" t="s">
        <v>18</v>
      </c>
      <c r="B70" s="1" t="s">
        <v>24</v>
      </c>
      <c r="C70" s="5">
        <v>300</v>
      </c>
      <c r="D70" s="71">
        <v>309</v>
      </c>
      <c r="E70" s="30" t="s">
        <v>15</v>
      </c>
      <c r="F70" s="64">
        <v>40</v>
      </c>
      <c r="G70" s="52" t="s">
        <v>16</v>
      </c>
      <c r="H70" s="31">
        <v>4.2</v>
      </c>
      <c r="I70" s="26">
        <f t="shared" si="1"/>
        <v>3.5999999999999997E-2</v>
      </c>
      <c r="J70" s="4">
        <v>1.66</v>
      </c>
      <c r="K70" s="12" t="s">
        <v>20</v>
      </c>
    </row>
    <row r="71" spans="1:11" x14ac:dyDescent="0.35">
      <c r="A71" s="30" t="s">
        <v>18</v>
      </c>
      <c r="B71" s="1" t="s">
        <v>24</v>
      </c>
      <c r="C71" s="5">
        <v>310</v>
      </c>
      <c r="D71" s="71">
        <v>499</v>
      </c>
      <c r="E71" s="30" t="s">
        <v>15</v>
      </c>
      <c r="F71" s="64">
        <v>40</v>
      </c>
      <c r="G71" s="52" t="s">
        <v>16</v>
      </c>
      <c r="H71" s="31">
        <v>4.2</v>
      </c>
      <c r="I71" s="26">
        <f t="shared" si="1"/>
        <v>3.5999999999999997E-2</v>
      </c>
      <c r="J71" s="4">
        <v>1.66</v>
      </c>
      <c r="K71" s="12" t="s">
        <v>20</v>
      </c>
    </row>
    <row r="72" spans="1:11" x14ac:dyDescent="0.35">
      <c r="A72" s="30" t="s">
        <v>18</v>
      </c>
      <c r="B72" s="1" t="s">
        <v>24</v>
      </c>
      <c r="C72" s="5">
        <v>500</v>
      </c>
      <c r="D72" s="71">
        <v>650</v>
      </c>
      <c r="E72" s="30" t="s">
        <v>15</v>
      </c>
      <c r="F72" s="64">
        <v>60</v>
      </c>
      <c r="G72" s="52" t="s">
        <v>16</v>
      </c>
      <c r="H72" s="31">
        <v>5.5</v>
      </c>
      <c r="I72" s="26">
        <f t="shared" si="1"/>
        <v>5.5E-2</v>
      </c>
      <c r="J72" s="4">
        <v>1.66</v>
      </c>
      <c r="K72" s="12" t="s">
        <v>20</v>
      </c>
    </row>
    <row r="73" spans="1:11" x14ac:dyDescent="0.35">
      <c r="A73" s="30" t="s">
        <v>18</v>
      </c>
      <c r="B73" s="1" t="s">
        <v>25</v>
      </c>
      <c r="C73" s="5">
        <v>250</v>
      </c>
      <c r="D73" s="71">
        <v>309</v>
      </c>
      <c r="E73" s="30" t="s">
        <v>15</v>
      </c>
      <c r="F73" s="64">
        <v>40</v>
      </c>
      <c r="G73" s="52" t="s">
        <v>16</v>
      </c>
      <c r="H73" s="31">
        <v>6.5</v>
      </c>
      <c r="I73" s="26">
        <f t="shared" si="1"/>
        <v>3.4000000000000002E-2</v>
      </c>
      <c r="J73" s="4">
        <v>1.66</v>
      </c>
      <c r="K73" s="12" t="s">
        <v>20</v>
      </c>
    </row>
    <row r="74" spans="1:11" x14ac:dyDescent="0.35">
      <c r="A74" s="30" t="s">
        <v>18</v>
      </c>
      <c r="B74" s="1" t="s">
        <v>25</v>
      </c>
      <c r="C74" s="5">
        <v>310</v>
      </c>
      <c r="D74" s="71">
        <v>499</v>
      </c>
      <c r="E74" s="30" t="s">
        <v>15</v>
      </c>
      <c r="F74" s="64">
        <v>40</v>
      </c>
      <c r="G74" s="52" t="s">
        <v>16</v>
      </c>
      <c r="H74" s="31">
        <v>6.5</v>
      </c>
      <c r="I74" s="26">
        <f t="shared" si="1"/>
        <v>3.4000000000000002E-2</v>
      </c>
      <c r="J74" s="4">
        <v>1.66</v>
      </c>
      <c r="K74" s="12" t="s">
        <v>20</v>
      </c>
    </row>
    <row r="75" spans="1:11" x14ac:dyDescent="0.35">
      <c r="A75" s="30" t="s">
        <v>18</v>
      </c>
      <c r="B75" s="1" t="s">
        <v>25</v>
      </c>
      <c r="C75" s="5">
        <v>500</v>
      </c>
      <c r="D75" s="71">
        <v>999</v>
      </c>
      <c r="E75" s="30" t="s">
        <v>15</v>
      </c>
      <c r="F75" s="64">
        <v>60</v>
      </c>
      <c r="G75" s="52" t="s">
        <v>16</v>
      </c>
      <c r="H75" s="31">
        <v>8.8000000000000007</v>
      </c>
      <c r="I75" s="26">
        <f t="shared" si="1"/>
        <v>5.0999999999999997E-2</v>
      </c>
      <c r="J75" s="4">
        <v>1.66</v>
      </c>
      <c r="K75" s="12" t="s">
        <v>20</v>
      </c>
    </row>
    <row r="76" spans="1:11" x14ac:dyDescent="0.35">
      <c r="A76" s="30" t="s">
        <v>18</v>
      </c>
      <c r="B76" s="1" t="s">
        <v>25</v>
      </c>
      <c r="C76" s="5">
        <v>1000</v>
      </c>
      <c r="D76" s="71">
        <v>1500</v>
      </c>
      <c r="E76" s="30" t="s">
        <v>15</v>
      </c>
      <c r="F76" s="64">
        <v>100</v>
      </c>
      <c r="G76" s="52" t="s">
        <v>16</v>
      </c>
      <c r="H76" s="31">
        <v>10</v>
      </c>
      <c r="I76" s="26">
        <f t="shared" si="1"/>
        <v>0.09</v>
      </c>
      <c r="J76" s="4">
        <v>1.66</v>
      </c>
      <c r="K76" s="12" t="s">
        <v>20</v>
      </c>
    </row>
    <row r="77" spans="1:11" x14ac:dyDescent="0.35">
      <c r="A77" s="30" t="s">
        <v>18</v>
      </c>
      <c r="B77" s="1" t="s">
        <v>26</v>
      </c>
      <c r="C77" s="5">
        <v>50</v>
      </c>
      <c r="D77" s="71">
        <v>75</v>
      </c>
      <c r="E77" s="30" t="s">
        <v>15</v>
      </c>
      <c r="F77" s="64">
        <v>11</v>
      </c>
      <c r="G77" s="52" t="s">
        <v>16</v>
      </c>
      <c r="H77" s="31">
        <v>1</v>
      </c>
      <c r="I77" s="26">
        <f t="shared" si="1"/>
        <v>0.01</v>
      </c>
      <c r="J77" s="4">
        <v>1.66</v>
      </c>
      <c r="K77" s="12" t="s">
        <v>20</v>
      </c>
    </row>
    <row r="78" spans="1:11" x14ac:dyDescent="0.35">
      <c r="A78" s="30" t="s">
        <v>18</v>
      </c>
      <c r="B78" s="1" t="s">
        <v>26</v>
      </c>
      <c r="C78" s="5">
        <v>100</v>
      </c>
      <c r="D78" s="71">
        <v>120</v>
      </c>
      <c r="E78" s="30" t="s">
        <v>15</v>
      </c>
      <c r="F78" s="64">
        <v>15</v>
      </c>
      <c r="G78" s="52" t="s">
        <v>16</v>
      </c>
      <c r="H78" s="31">
        <v>1.2</v>
      </c>
      <c r="I78" s="26">
        <f t="shared" si="1"/>
        <v>1.4E-2</v>
      </c>
      <c r="J78" s="4">
        <v>1.66</v>
      </c>
      <c r="K78" s="12" t="s">
        <v>20</v>
      </c>
    </row>
    <row r="79" spans="1:11" x14ac:dyDescent="0.35">
      <c r="A79" s="30" t="s">
        <v>18</v>
      </c>
      <c r="B79" s="1" t="s">
        <v>26</v>
      </c>
      <c r="C79" s="5">
        <v>120</v>
      </c>
      <c r="D79" s="71">
        <v>309</v>
      </c>
      <c r="E79" s="30" t="s">
        <v>15</v>
      </c>
      <c r="F79" s="64">
        <v>25</v>
      </c>
      <c r="G79" s="52" t="s">
        <v>16</v>
      </c>
      <c r="H79" s="31">
        <v>2.25</v>
      </c>
      <c r="I79" s="26">
        <f t="shared" si="1"/>
        <v>2.3E-2</v>
      </c>
      <c r="J79" s="4">
        <v>1.66</v>
      </c>
      <c r="K79" s="12" t="s">
        <v>20</v>
      </c>
    </row>
    <row r="80" spans="1:11" x14ac:dyDescent="0.35">
      <c r="A80" s="30" t="s">
        <v>18</v>
      </c>
      <c r="B80" s="1" t="s">
        <v>26</v>
      </c>
      <c r="C80" s="5">
        <v>310</v>
      </c>
      <c r="D80" s="71">
        <v>340</v>
      </c>
      <c r="E80" s="30" t="s">
        <v>15</v>
      </c>
      <c r="F80" s="64">
        <v>25</v>
      </c>
      <c r="G80" s="52" t="s">
        <v>16</v>
      </c>
      <c r="H80" s="31">
        <v>2.25</v>
      </c>
      <c r="I80" s="26">
        <f t="shared" si="1"/>
        <v>2.3E-2</v>
      </c>
      <c r="J80" s="4">
        <v>1.66</v>
      </c>
      <c r="K80" s="12" t="s">
        <v>20</v>
      </c>
    </row>
    <row r="81" spans="1:11" x14ac:dyDescent="0.35">
      <c r="A81" s="30" t="s">
        <v>13</v>
      </c>
      <c r="B81" s="1" t="s">
        <v>27</v>
      </c>
      <c r="C81" s="5">
        <v>400</v>
      </c>
      <c r="D81" s="71">
        <v>649</v>
      </c>
      <c r="E81" s="30" t="s">
        <v>15</v>
      </c>
      <c r="F81" s="64">
        <v>50</v>
      </c>
      <c r="G81" s="52" t="s">
        <v>16</v>
      </c>
      <c r="H81" s="31">
        <v>7</v>
      </c>
      <c r="I81" s="26">
        <f t="shared" si="1"/>
        <v>4.2999999999999997E-2</v>
      </c>
      <c r="J81" s="4">
        <v>1.65</v>
      </c>
      <c r="K81" s="12" t="s">
        <v>28</v>
      </c>
    </row>
    <row r="82" spans="1:11" x14ac:dyDescent="0.35">
      <c r="A82" s="30" t="s">
        <v>13</v>
      </c>
      <c r="B82" s="1" t="s">
        <v>27</v>
      </c>
      <c r="C82" s="5">
        <v>650</v>
      </c>
      <c r="D82" s="71">
        <v>899</v>
      </c>
      <c r="E82" s="30" t="s">
        <v>15</v>
      </c>
      <c r="F82" s="64">
        <v>75</v>
      </c>
      <c r="G82" s="52" t="s">
        <v>16</v>
      </c>
      <c r="H82" s="31">
        <v>10.7</v>
      </c>
      <c r="I82" s="26">
        <f t="shared" si="1"/>
        <v>6.4000000000000001E-2</v>
      </c>
      <c r="J82" s="4">
        <v>1.65</v>
      </c>
      <c r="K82" s="12" t="s">
        <v>28</v>
      </c>
    </row>
    <row r="83" spans="1:11" x14ac:dyDescent="0.35">
      <c r="A83" s="30" t="s">
        <v>13</v>
      </c>
      <c r="B83" s="1" t="s">
        <v>27</v>
      </c>
      <c r="C83" s="5">
        <v>900</v>
      </c>
      <c r="D83" s="71">
        <v>1049</v>
      </c>
      <c r="E83" s="30" t="s">
        <v>15</v>
      </c>
      <c r="F83" s="64">
        <v>90</v>
      </c>
      <c r="G83" s="52" t="s">
        <v>16</v>
      </c>
      <c r="H83" s="31">
        <v>13.9</v>
      </c>
      <c r="I83" s="26">
        <f t="shared" si="1"/>
        <v>7.5999999999999998E-2</v>
      </c>
      <c r="J83" s="4">
        <v>1.65</v>
      </c>
      <c r="K83" s="12" t="s">
        <v>28</v>
      </c>
    </row>
    <row r="84" spans="1:11" x14ac:dyDescent="0.35">
      <c r="A84" s="30" t="s">
        <v>13</v>
      </c>
      <c r="B84" s="1" t="s">
        <v>27</v>
      </c>
      <c r="C84" s="5">
        <v>1050</v>
      </c>
      <c r="D84" s="71">
        <v>1199</v>
      </c>
      <c r="E84" s="30" t="s">
        <v>15</v>
      </c>
      <c r="F84" s="64">
        <v>100</v>
      </c>
      <c r="G84" s="52" t="s">
        <v>16</v>
      </c>
      <c r="H84" s="31">
        <v>13.8</v>
      </c>
      <c r="I84" s="26">
        <f t="shared" si="1"/>
        <v>8.5999999999999993E-2</v>
      </c>
      <c r="J84" s="4">
        <v>1.65</v>
      </c>
      <c r="K84" s="12" t="s">
        <v>28</v>
      </c>
    </row>
    <row r="85" spans="1:11" x14ac:dyDescent="0.35">
      <c r="A85" s="30" t="s">
        <v>13</v>
      </c>
      <c r="B85" s="1" t="s">
        <v>27</v>
      </c>
      <c r="C85" s="5">
        <v>1200</v>
      </c>
      <c r="D85" s="71">
        <v>1499</v>
      </c>
      <c r="E85" s="30" t="s">
        <v>15</v>
      </c>
      <c r="F85" s="64">
        <v>120</v>
      </c>
      <c r="G85" s="52" t="s">
        <v>16</v>
      </c>
      <c r="H85" s="31">
        <v>15.9</v>
      </c>
      <c r="I85" s="26">
        <f t="shared" si="1"/>
        <v>0.104</v>
      </c>
      <c r="J85" s="4">
        <v>1.65</v>
      </c>
      <c r="K85" s="12" t="s">
        <v>28</v>
      </c>
    </row>
    <row r="86" spans="1:11" x14ac:dyDescent="0.35">
      <c r="A86" s="30" t="s">
        <v>13</v>
      </c>
      <c r="B86" s="1" t="s">
        <v>27</v>
      </c>
      <c r="C86" s="5">
        <v>1500</v>
      </c>
      <c r="D86" s="71">
        <v>1999</v>
      </c>
      <c r="E86" s="30" t="s">
        <v>15</v>
      </c>
      <c r="F86" s="64">
        <v>150</v>
      </c>
      <c r="G86" s="52" t="s">
        <v>16</v>
      </c>
      <c r="H86" s="31">
        <v>18.899999999999999</v>
      </c>
      <c r="I86" s="26">
        <f t="shared" si="1"/>
        <v>0.13100000000000001</v>
      </c>
      <c r="J86" s="4">
        <v>1.65</v>
      </c>
      <c r="K86" s="12" t="s">
        <v>28</v>
      </c>
    </row>
    <row r="87" spans="1:11" x14ac:dyDescent="0.35">
      <c r="A87" s="30" t="s">
        <v>13</v>
      </c>
      <c r="B87" s="1" t="s">
        <v>27</v>
      </c>
      <c r="C87" s="5">
        <v>2000</v>
      </c>
      <c r="D87" s="71">
        <v>3299</v>
      </c>
      <c r="E87" s="30" t="s">
        <v>15</v>
      </c>
      <c r="F87" s="64">
        <v>250</v>
      </c>
      <c r="G87" s="52" t="s">
        <v>16</v>
      </c>
      <c r="H87" s="31">
        <v>27.3</v>
      </c>
      <c r="I87" s="26">
        <f t="shared" si="1"/>
        <v>0.223</v>
      </c>
      <c r="J87" s="4">
        <v>1.65</v>
      </c>
      <c r="K87" s="12" t="s">
        <v>28</v>
      </c>
    </row>
    <row r="88" spans="1:11" x14ac:dyDescent="0.35">
      <c r="A88" s="30" t="s">
        <v>13</v>
      </c>
      <c r="B88" s="1" t="s">
        <v>27</v>
      </c>
      <c r="C88" s="5">
        <v>3300</v>
      </c>
      <c r="D88" s="71">
        <v>4200</v>
      </c>
      <c r="E88" s="30" t="s">
        <v>15</v>
      </c>
      <c r="F88" s="64">
        <v>250</v>
      </c>
      <c r="G88" s="52" t="s">
        <v>16</v>
      </c>
      <c r="H88" s="31">
        <v>27.3</v>
      </c>
      <c r="I88" s="26">
        <f t="shared" si="1"/>
        <v>0.223</v>
      </c>
      <c r="J88" s="4">
        <v>1.65</v>
      </c>
      <c r="K88" s="12" t="s">
        <v>28</v>
      </c>
    </row>
    <row r="89" spans="1:11" x14ac:dyDescent="0.35">
      <c r="A89" s="30" t="s">
        <v>13</v>
      </c>
      <c r="B89" s="1" t="s">
        <v>29</v>
      </c>
      <c r="C89" s="5">
        <v>280</v>
      </c>
      <c r="D89" s="71">
        <v>309</v>
      </c>
      <c r="E89" s="30" t="s">
        <v>15</v>
      </c>
      <c r="F89" s="64">
        <v>35</v>
      </c>
      <c r="G89" s="52" t="s">
        <v>16</v>
      </c>
      <c r="H89" s="31">
        <v>4.5999999999999996</v>
      </c>
      <c r="I89" s="26">
        <f t="shared" si="1"/>
        <v>0.03</v>
      </c>
      <c r="J89" s="4">
        <v>1.65</v>
      </c>
      <c r="K89" s="12" t="s">
        <v>28</v>
      </c>
    </row>
    <row r="90" spans="1:11" x14ac:dyDescent="0.35">
      <c r="A90" s="30" t="s">
        <v>13</v>
      </c>
      <c r="B90" s="1" t="s">
        <v>29</v>
      </c>
      <c r="C90" s="5">
        <v>310</v>
      </c>
      <c r="D90" s="71">
        <v>374</v>
      </c>
      <c r="E90" s="30" t="s">
        <v>15</v>
      </c>
      <c r="F90" s="64">
        <v>35</v>
      </c>
      <c r="G90" s="52" t="s">
        <v>16</v>
      </c>
      <c r="H90" s="31">
        <v>4.5999999999999996</v>
      </c>
      <c r="I90" s="26">
        <f t="shared" si="1"/>
        <v>0.03</v>
      </c>
      <c r="J90" s="4">
        <v>1.65</v>
      </c>
      <c r="K90" s="12" t="s">
        <v>28</v>
      </c>
    </row>
    <row r="91" spans="1:11" x14ac:dyDescent="0.35">
      <c r="A91" s="30" t="s">
        <v>13</v>
      </c>
      <c r="B91" s="1" t="s">
        <v>29</v>
      </c>
      <c r="C91" s="5">
        <v>375</v>
      </c>
      <c r="D91" s="71">
        <v>600</v>
      </c>
      <c r="E91" s="30" t="s">
        <v>15</v>
      </c>
      <c r="F91" s="64">
        <v>50</v>
      </c>
      <c r="G91" s="52" t="s">
        <v>16</v>
      </c>
      <c r="H91" s="31">
        <v>6.4</v>
      </c>
      <c r="I91" s="26">
        <f t="shared" si="1"/>
        <v>4.3999999999999997E-2</v>
      </c>
      <c r="J91" s="4">
        <v>1.65</v>
      </c>
      <c r="K91" s="12" t="s">
        <v>28</v>
      </c>
    </row>
    <row r="92" spans="1:11" x14ac:dyDescent="0.35">
      <c r="A92" s="30" t="s">
        <v>13</v>
      </c>
      <c r="B92" s="2" t="s">
        <v>30</v>
      </c>
      <c r="C92" s="5">
        <v>650</v>
      </c>
      <c r="D92" s="71">
        <v>949</v>
      </c>
      <c r="E92" s="30" t="s">
        <v>15</v>
      </c>
      <c r="F92" s="64">
        <v>65</v>
      </c>
      <c r="G92" s="52" t="s">
        <v>16</v>
      </c>
      <c r="H92" s="31">
        <v>9.3000000000000007</v>
      </c>
      <c r="I92" s="26">
        <f t="shared" si="1"/>
        <v>5.6000000000000001E-2</v>
      </c>
      <c r="J92" s="4">
        <v>1.65</v>
      </c>
      <c r="K92" s="12" t="s">
        <v>28</v>
      </c>
    </row>
    <row r="93" spans="1:11" x14ac:dyDescent="0.35">
      <c r="A93" s="30" t="s">
        <v>13</v>
      </c>
      <c r="B93" s="2" t="s">
        <v>31</v>
      </c>
      <c r="C93" s="5">
        <v>950</v>
      </c>
      <c r="D93" s="71">
        <v>1099</v>
      </c>
      <c r="E93" s="30" t="s">
        <v>15</v>
      </c>
      <c r="F93" s="64">
        <v>75</v>
      </c>
      <c r="G93" s="52" t="s">
        <v>16</v>
      </c>
      <c r="H93" s="31">
        <v>12.7</v>
      </c>
      <c r="I93" s="26">
        <f t="shared" si="1"/>
        <v>6.2E-2</v>
      </c>
      <c r="J93" s="4">
        <v>1.65</v>
      </c>
      <c r="K93" s="12" t="s">
        <v>28</v>
      </c>
    </row>
    <row r="94" spans="1:11" x14ac:dyDescent="0.35">
      <c r="A94" s="30" t="s">
        <v>13</v>
      </c>
      <c r="B94" s="2" t="s">
        <v>32</v>
      </c>
      <c r="C94" s="5">
        <v>1100</v>
      </c>
      <c r="D94" s="71">
        <v>1399</v>
      </c>
      <c r="E94" s="30" t="s">
        <v>15</v>
      </c>
      <c r="F94" s="64">
        <v>85</v>
      </c>
      <c r="G94" s="52" t="s">
        <v>16</v>
      </c>
      <c r="H94" s="31">
        <v>14.4</v>
      </c>
      <c r="I94" s="26">
        <f t="shared" si="1"/>
        <v>7.0999999999999994E-2</v>
      </c>
      <c r="J94" s="4">
        <v>1.65</v>
      </c>
      <c r="K94" s="12" t="s">
        <v>28</v>
      </c>
    </row>
    <row r="95" spans="1:11" x14ac:dyDescent="0.35">
      <c r="A95" s="30" t="s">
        <v>13</v>
      </c>
      <c r="B95" s="2" t="s">
        <v>33</v>
      </c>
      <c r="C95" s="5">
        <v>1400</v>
      </c>
      <c r="D95" s="71">
        <v>1600</v>
      </c>
      <c r="E95" s="30" t="s">
        <v>15</v>
      </c>
      <c r="F95" s="64">
        <v>100</v>
      </c>
      <c r="G95" s="52" t="s">
        <v>16</v>
      </c>
      <c r="H95" s="31">
        <v>16.600000000000001</v>
      </c>
      <c r="I95" s="26">
        <f t="shared" si="1"/>
        <v>8.3000000000000004E-2</v>
      </c>
      <c r="J95" s="4">
        <v>1.65</v>
      </c>
      <c r="K95" s="12" t="s">
        <v>28</v>
      </c>
    </row>
    <row r="96" spans="1:11" x14ac:dyDescent="0.35">
      <c r="A96" s="30" t="s">
        <v>13</v>
      </c>
      <c r="B96" s="2" t="s">
        <v>34</v>
      </c>
      <c r="C96" s="5">
        <v>1601</v>
      </c>
      <c r="D96" s="71">
        <v>1800</v>
      </c>
      <c r="E96" s="30" t="s">
        <v>15</v>
      </c>
      <c r="F96" s="64">
        <v>120</v>
      </c>
      <c r="G96" s="52" t="s">
        <v>16</v>
      </c>
      <c r="H96" s="31">
        <v>22.2</v>
      </c>
      <c r="I96" s="26">
        <f t="shared" si="1"/>
        <v>9.8000000000000004E-2</v>
      </c>
      <c r="J96" s="4">
        <v>1.65</v>
      </c>
      <c r="K96" s="12" t="s">
        <v>28</v>
      </c>
    </row>
    <row r="97" spans="1:11" x14ac:dyDescent="0.35">
      <c r="A97" s="30" t="s">
        <v>13</v>
      </c>
      <c r="B97" s="2" t="s">
        <v>35</v>
      </c>
      <c r="C97" s="5">
        <v>450</v>
      </c>
      <c r="D97" s="71">
        <v>524</v>
      </c>
      <c r="E97" s="30" t="s">
        <v>15</v>
      </c>
      <c r="F97" s="64">
        <v>40</v>
      </c>
      <c r="G97" s="52" t="s">
        <v>16</v>
      </c>
      <c r="H97" s="31">
        <v>6</v>
      </c>
      <c r="I97" s="26">
        <f t="shared" si="1"/>
        <v>3.4000000000000002E-2</v>
      </c>
      <c r="J97" s="4">
        <v>1.65</v>
      </c>
      <c r="K97" s="12" t="s">
        <v>28</v>
      </c>
    </row>
    <row r="98" spans="1:11" x14ac:dyDescent="0.35">
      <c r="A98" s="30" t="s">
        <v>13</v>
      </c>
      <c r="B98" s="2" t="s">
        <v>36</v>
      </c>
      <c r="C98" s="5">
        <v>525</v>
      </c>
      <c r="D98" s="71">
        <v>750</v>
      </c>
      <c r="E98" s="30" t="s">
        <v>15</v>
      </c>
      <c r="F98" s="64">
        <v>45</v>
      </c>
      <c r="G98" s="52" t="s">
        <v>16</v>
      </c>
      <c r="H98" s="31">
        <v>7.1</v>
      </c>
      <c r="I98" s="26">
        <f t="shared" si="1"/>
        <v>3.7999999999999999E-2</v>
      </c>
      <c r="J98" s="4">
        <v>1.65</v>
      </c>
      <c r="K98" s="12" t="s">
        <v>28</v>
      </c>
    </row>
    <row r="99" spans="1:11" x14ac:dyDescent="0.35">
      <c r="A99" s="30" t="s">
        <v>13</v>
      </c>
      <c r="B99" s="2" t="s">
        <v>37</v>
      </c>
      <c r="C99" s="5">
        <v>250</v>
      </c>
      <c r="D99" s="71">
        <v>309</v>
      </c>
      <c r="E99" s="30" t="s">
        <v>15</v>
      </c>
      <c r="F99" s="64">
        <v>20</v>
      </c>
      <c r="G99" s="52" t="s">
        <v>16</v>
      </c>
      <c r="H99" s="31">
        <v>3.8</v>
      </c>
      <c r="I99" s="26">
        <f t="shared" si="1"/>
        <v>1.6E-2</v>
      </c>
      <c r="J99" s="4">
        <v>1.65</v>
      </c>
      <c r="K99" s="12" t="s">
        <v>28</v>
      </c>
    </row>
    <row r="100" spans="1:11" x14ac:dyDescent="0.35">
      <c r="A100" s="30" t="s">
        <v>13</v>
      </c>
      <c r="B100" s="2" t="s">
        <v>38</v>
      </c>
      <c r="C100" s="5">
        <v>310</v>
      </c>
      <c r="D100" s="71">
        <v>324</v>
      </c>
      <c r="E100" s="30" t="s">
        <v>15</v>
      </c>
      <c r="F100" s="64">
        <v>20</v>
      </c>
      <c r="G100" s="52" t="s">
        <v>16</v>
      </c>
      <c r="H100" s="31">
        <v>3.8</v>
      </c>
      <c r="I100" s="26">
        <f t="shared" si="1"/>
        <v>1.6E-2</v>
      </c>
      <c r="J100" s="4">
        <v>1.65</v>
      </c>
      <c r="K100" s="12" t="s">
        <v>28</v>
      </c>
    </row>
    <row r="101" spans="1:11" x14ac:dyDescent="0.35">
      <c r="A101" s="30" t="s">
        <v>13</v>
      </c>
      <c r="B101" s="2" t="s">
        <v>39</v>
      </c>
      <c r="C101" s="5">
        <v>325</v>
      </c>
      <c r="D101" s="71">
        <v>369</v>
      </c>
      <c r="E101" s="30" t="s">
        <v>15</v>
      </c>
      <c r="F101" s="64">
        <v>25</v>
      </c>
      <c r="G101" s="52" t="s">
        <v>16</v>
      </c>
      <c r="H101" s="31">
        <v>4.8</v>
      </c>
      <c r="I101" s="26">
        <f t="shared" si="1"/>
        <v>0.02</v>
      </c>
      <c r="J101" s="4">
        <v>1.65</v>
      </c>
      <c r="K101" s="12" t="s">
        <v>28</v>
      </c>
    </row>
    <row r="102" spans="1:11" x14ac:dyDescent="0.35">
      <c r="A102" s="30" t="s">
        <v>13</v>
      </c>
      <c r="B102" s="2" t="s">
        <v>40</v>
      </c>
      <c r="C102" s="5">
        <v>370</v>
      </c>
      <c r="D102" s="71">
        <v>400</v>
      </c>
      <c r="E102" s="30" t="s">
        <v>15</v>
      </c>
      <c r="F102" s="64">
        <v>25</v>
      </c>
      <c r="G102" s="52" t="s">
        <v>16</v>
      </c>
      <c r="H102" s="31">
        <v>4.9000000000000004</v>
      </c>
      <c r="I102" s="26">
        <f t="shared" si="1"/>
        <v>0.02</v>
      </c>
      <c r="J102" s="4">
        <v>1.65</v>
      </c>
      <c r="K102" s="12" t="s">
        <v>28</v>
      </c>
    </row>
    <row r="103" spans="1:11" x14ac:dyDescent="0.35">
      <c r="A103" s="30" t="s">
        <v>18</v>
      </c>
      <c r="B103" s="1" t="s">
        <v>27</v>
      </c>
      <c r="C103" s="5">
        <v>400</v>
      </c>
      <c r="D103" s="71">
        <v>649</v>
      </c>
      <c r="E103" s="30" t="s">
        <v>15</v>
      </c>
      <c r="F103" s="64">
        <v>50</v>
      </c>
      <c r="G103" s="52" t="s">
        <v>16</v>
      </c>
      <c r="H103" s="31">
        <v>7</v>
      </c>
      <c r="I103" s="26">
        <f t="shared" si="1"/>
        <v>4.2999999999999997E-2</v>
      </c>
      <c r="J103" s="4">
        <v>1.65</v>
      </c>
      <c r="K103" s="12" t="s">
        <v>28</v>
      </c>
    </row>
    <row r="104" spans="1:11" x14ac:dyDescent="0.35">
      <c r="A104" s="30" t="s">
        <v>18</v>
      </c>
      <c r="B104" s="1" t="s">
        <v>27</v>
      </c>
      <c r="C104" s="5">
        <v>650</v>
      </c>
      <c r="D104" s="71">
        <v>899</v>
      </c>
      <c r="E104" s="30" t="s">
        <v>15</v>
      </c>
      <c r="F104" s="64">
        <v>75</v>
      </c>
      <c r="G104" s="52" t="s">
        <v>16</v>
      </c>
      <c r="H104" s="31">
        <v>10.7</v>
      </c>
      <c r="I104" s="26">
        <f t="shared" si="1"/>
        <v>6.4000000000000001E-2</v>
      </c>
      <c r="J104" s="4">
        <v>1.65</v>
      </c>
      <c r="K104" s="12" t="s">
        <v>28</v>
      </c>
    </row>
    <row r="105" spans="1:11" x14ac:dyDescent="0.35">
      <c r="A105" s="30" t="s">
        <v>18</v>
      </c>
      <c r="B105" s="1" t="s">
        <v>27</v>
      </c>
      <c r="C105" s="5">
        <v>900</v>
      </c>
      <c r="D105" s="71">
        <v>1049</v>
      </c>
      <c r="E105" s="30" t="s">
        <v>15</v>
      </c>
      <c r="F105" s="64">
        <v>90</v>
      </c>
      <c r="G105" s="52" t="s">
        <v>16</v>
      </c>
      <c r="H105" s="31">
        <v>13.9</v>
      </c>
      <c r="I105" s="26">
        <f t="shared" si="1"/>
        <v>7.5999999999999998E-2</v>
      </c>
      <c r="J105" s="4">
        <v>1.65</v>
      </c>
      <c r="K105" s="12" t="s">
        <v>28</v>
      </c>
    </row>
    <row r="106" spans="1:11" x14ac:dyDescent="0.35">
      <c r="A106" s="30" t="s">
        <v>18</v>
      </c>
      <c r="B106" s="1" t="s">
        <v>27</v>
      </c>
      <c r="C106" s="5">
        <v>1050</v>
      </c>
      <c r="D106" s="71">
        <v>1199</v>
      </c>
      <c r="E106" s="30" t="s">
        <v>15</v>
      </c>
      <c r="F106" s="64">
        <v>100</v>
      </c>
      <c r="G106" s="52" t="s">
        <v>16</v>
      </c>
      <c r="H106" s="31">
        <v>13.8</v>
      </c>
      <c r="I106" s="26">
        <f t="shared" si="1"/>
        <v>8.5999999999999993E-2</v>
      </c>
      <c r="J106" s="4">
        <v>1.65</v>
      </c>
      <c r="K106" s="12" t="s">
        <v>28</v>
      </c>
    </row>
    <row r="107" spans="1:11" x14ac:dyDescent="0.35">
      <c r="A107" s="30" t="s">
        <v>18</v>
      </c>
      <c r="B107" s="1" t="s">
        <v>27</v>
      </c>
      <c r="C107" s="5">
        <v>1200</v>
      </c>
      <c r="D107" s="71">
        <v>1499</v>
      </c>
      <c r="E107" s="30" t="s">
        <v>15</v>
      </c>
      <c r="F107" s="64">
        <v>120</v>
      </c>
      <c r="G107" s="52" t="s">
        <v>16</v>
      </c>
      <c r="H107" s="31">
        <v>15.9</v>
      </c>
      <c r="I107" s="26">
        <f t="shared" si="1"/>
        <v>0.104</v>
      </c>
      <c r="J107" s="4">
        <v>1.65</v>
      </c>
      <c r="K107" s="12" t="s">
        <v>28</v>
      </c>
    </row>
    <row r="108" spans="1:11" x14ac:dyDescent="0.35">
      <c r="A108" s="30" t="s">
        <v>18</v>
      </c>
      <c r="B108" s="1" t="s">
        <v>27</v>
      </c>
      <c r="C108" s="5">
        <v>1500</v>
      </c>
      <c r="D108" s="71">
        <v>1999</v>
      </c>
      <c r="E108" s="30" t="s">
        <v>15</v>
      </c>
      <c r="F108" s="64">
        <v>150</v>
      </c>
      <c r="G108" s="52" t="s">
        <v>16</v>
      </c>
      <c r="H108" s="31">
        <v>18.899999999999999</v>
      </c>
      <c r="I108" s="26">
        <f t="shared" si="1"/>
        <v>0.13100000000000001</v>
      </c>
      <c r="J108" s="4">
        <v>1.65</v>
      </c>
      <c r="K108" s="12" t="s">
        <v>28</v>
      </c>
    </row>
    <row r="109" spans="1:11" x14ac:dyDescent="0.35">
      <c r="A109" s="30" t="s">
        <v>18</v>
      </c>
      <c r="B109" s="1" t="s">
        <v>27</v>
      </c>
      <c r="C109" s="5">
        <v>2000</v>
      </c>
      <c r="D109" s="71">
        <v>3299</v>
      </c>
      <c r="E109" s="30" t="s">
        <v>15</v>
      </c>
      <c r="F109" s="64">
        <v>250</v>
      </c>
      <c r="G109" s="52" t="s">
        <v>16</v>
      </c>
      <c r="H109" s="31">
        <v>27.3</v>
      </c>
      <c r="I109" s="26">
        <f t="shared" si="1"/>
        <v>0.223</v>
      </c>
      <c r="J109" s="4">
        <v>1.65</v>
      </c>
      <c r="K109" s="12" t="s">
        <v>28</v>
      </c>
    </row>
    <row r="110" spans="1:11" x14ac:dyDescent="0.35">
      <c r="A110" s="30" t="s">
        <v>18</v>
      </c>
      <c r="B110" s="1" t="s">
        <v>27</v>
      </c>
      <c r="C110" s="5">
        <v>3300</v>
      </c>
      <c r="D110" s="71">
        <v>4200</v>
      </c>
      <c r="E110" s="30" t="s">
        <v>15</v>
      </c>
      <c r="F110" s="64">
        <v>250</v>
      </c>
      <c r="G110" s="52" t="s">
        <v>16</v>
      </c>
      <c r="H110" s="31">
        <v>27.3</v>
      </c>
      <c r="I110" s="26">
        <f t="shared" si="1"/>
        <v>0.223</v>
      </c>
      <c r="J110" s="4">
        <v>1.65</v>
      </c>
      <c r="K110" s="12" t="s">
        <v>28</v>
      </c>
    </row>
    <row r="111" spans="1:11" x14ac:dyDescent="0.35">
      <c r="A111" s="30" t="s">
        <v>18</v>
      </c>
      <c r="B111" s="1" t="s">
        <v>29</v>
      </c>
      <c r="C111" s="5">
        <v>280</v>
      </c>
      <c r="D111" s="71">
        <v>309</v>
      </c>
      <c r="E111" s="30" t="s">
        <v>15</v>
      </c>
      <c r="F111" s="64">
        <v>35</v>
      </c>
      <c r="G111" s="52" t="s">
        <v>16</v>
      </c>
      <c r="H111" s="31">
        <v>4.5999999999999996</v>
      </c>
      <c r="I111" s="26">
        <f t="shared" si="1"/>
        <v>0.03</v>
      </c>
      <c r="J111" s="4">
        <v>1.65</v>
      </c>
      <c r="K111" s="12" t="s">
        <v>28</v>
      </c>
    </row>
    <row r="112" spans="1:11" x14ac:dyDescent="0.35">
      <c r="A112" s="30" t="s">
        <v>18</v>
      </c>
      <c r="B112" s="1" t="s">
        <v>29</v>
      </c>
      <c r="C112" s="5">
        <v>310</v>
      </c>
      <c r="D112" s="71">
        <v>374</v>
      </c>
      <c r="E112" s="30" t="s">
        <v>15</v>
      </c>
      <c r="F112" s="64">
        <v>35</v>
      </c>
      <c r="G112" s="52" t="s">
        <v>16</v>
      </c>
      <c r="H112" s="31">
        <v>4.5999999999999996</v>
      </c>
      <c r="I112" s="26">
        <f t="shared" si="1"/>
        <v>0.03</v>
      </c>
      <c r="J112" s="4">
        <v>1.65</v>
      </c>
      <c r="K112" s="12" t="s">
        <v>28</v>
      </c>
    </row>
    <row r="113" spans="1:11" x14ac:dyDescent="0.35">
      <c r="A113" s="30" t="s">
        <v>18</v>
      </c>
      <c r="B113" s="1" t="s">
        <v>29</v>
      </c>
      <c r="C113" s="5">
        <v>375</v>
      </c>
      <c r="D113" s="71">
        <v>600</v>
      </c>
      <c r="E113" s="30" t="s">
        <v>15</v>
      </c>
      <c r="F113" s="64">
        <v>50</v>
      </c>
      <c r="G113" s="52" t="s">
        <v>16</v>
      </c>
      <c r="H113" s="31">
        <v>6.4</v>
      </c>
      <c r="I113" s="26">
        <f t="shared" si="1"/>
        <v>4.3999999999999997E-2</v>
      </c>
      <c r="J113" s="4">
        <v>1.65</v>
      </c>
      <c r="K113" s="12" t="s">
        <v>28</v>
      </c>
    </row>
    <row r="114" spans="1:11" x14ac:dyDescent="0.35">
      <c r="A114" s="30" t="s">
        <v>18</v>
      </c>
      <c r="B114" s="2" t="s">
        <v>30</v>
      </c>
      <c r="C114" s="5">
        <v>650</v>
      </c>
      <c r="D114" s="71">
        <v>949</v>
      </c>
      <c r="E114" s="30" t="s">
        <v>15</v>
      </c>
      <c r="F114" s="64">
        <v>65</v>
      </c>
      <c r="G114" s="52" t="s">
        <v>16</v>
      </c>
      <c r="H114" s="31">
        <v>9.3000000000000007</v>
      </c>
      <c r="I114" s="26">
        <f t="shared" si="1"/>
        <v>5.6000000000000001E-2</v>
      </c>
      <c r="J114" s="4">
        <v>1.65</v>
      </c>
      <c r="K114" s="12" t="s">
        <v>28</v>
      </c>
    </row>
    <row r="115" spans="1:11" x14ac:dyDescent="0.35">
      <c r="A115" s="30" t="s">
        <v>18</v>
      </c>
      <c r="B115" s="2" t="s">
        <v>31</v>
      </c>
      <c r="C115" s="5">
        <v>950</v>
      </c>
      <c r="D115" s="71">
        <v>1099</v>
      </c>
      <c r="E115" s="30" t="s">
        <v>15</v>
      </c>
      <c r="F115" s="64">
        <v>75</v>
      </c>
      <c r="G115" s="52" t="s">
        <v>16</v>
      </c>
      <c r="H115" s="31">
        <v>12.7</v>
      </c>
      <c r="I115" s="26">
        <f t="shared" si="1"/>
        <v>6.2E-2</v>
      </c>
      <c r="J115" s="4">
        <v>1.65</v>
      </c>
      <c r="K115" s="12" t="s">
        <v>28</v>
      </c>
    </row>
    <row r="116" spans="1:11" x14ac:dyDescent="0.35">
      <c r="A116" s="30" t="s">
        <v>18</v>
      </c>
      <c r="B116" s="2" t="s">
        <v>32</v>
      </c>
      <c r="C116" s="5">
        <v>1100</v>
      </c>
      <c r="D116" s="71">
        <v>1399</v>
      </c>
      <c r="E116" s="30" t="s">
        <v>15</v>
      </c>
      <c r="F116" s="64">
        <v>85</v>
      </c>
      <c r="G116" s="52" t="s">
        <v>16</v>
      </c>
      <c r="H116" s="31">
        <v>14.4</v>
      </c>
      <c r="I116" s="26">
        <f t="shared" si="1"/>
        <v>7.0999999999999994E-2</v>
      </c>
      <c r="J116" s="4">
        <v>1.65</v>
      </c>
      <c r="K116" s="12" t="s">
        <v>28</v>
      </c>
    </row>
    <row r="117" spans="1:11" x14ac:dyDescent="0.35">
      <c r="A117" s="30" t="s">
        <v>18</v>
      </c>
      <c r="B117" s="2" t="s">
        <v>33</v>
      </c>
      <c r="C117" s="5">
        <v>1400</v>
      </c>
      <c r="D117" s="71">
        <v>1600</v>
      </c>
      <c r="E117" s="30" t="s">
        <v>15</v>
      </c>
      <c r="F117" s="64">
        <v>100</v>
      </c>
      <c r="G117" s="52" t="s">
        <v>16</v>
      </c>
      <c r="H117" s="31">
        <v>16.600000000000001</v>
      </c>
      <c r="I117" s="26">
        <f t="shared" si="1"/>
        <v>8.3000000000000004E-2</v>
      </c>
      <c r="J117" s="4">
        <v>1.65</v>
      </c>
      <c r="K117" s="12" t="s">
        <v>28</v>
      </c>
    </row>
    <row r="118" spans="1:11" x14ac:dyDescent="0.35">
      <c r="A118" s="30" t="s">
        <v>18</v>
      </c>
      <c r="B118" s="2" t="s">
        <v>34</v>
      </c>
      <c r="C118" s="5">
        <v>1601</v>
      </c>
      <c r="D118" s="71">
        <v>1800</v>
      </c>
      <c r="E118" s="30" t="s">
        <v>15</v>
      </c>
      <c r="F118" s="64">
        <v>120</v>
      </c>
      <c r="G118" s="52" t="s">
        <v>16</v>
      </c>
      <c r="H118" s="31">
        <v>22.2</v>
      </c>
      <c r="I118" s="26">
        <f t="shared" si="1"/>
        <v>9.8000000000000004E-2</v>
      </c>
      <c r="J118" s="4">
        <v>1.65</v>
      </c>
      <c r="K118" s="12" t="s">
        <v>28</v>
      </c>
    </row>
    <row r="119" spans="1:11" x14ac:dyDescent="0.35">
      <c r="A119" s="30" t="s">
        <v>18</v>
      </c>
      <c r="B119" s="2" t="s">
        <v>35</v>
      </c>
      <c r="C119" s="5">
        <v>450</v>
      </c>
      <c r="D119" s="71">
        <v>524</v>
      </c>
      <c r="E119" s="30" t="s">
        <v>15</v>
      </c>
      <c r="F119" s="64">
        <v>40</v>
      </c>
      <c r="G119" s="52" t="s">
        <v>16</v>
      </c>
      <c r="H119" s="31">
        <v>6</v>
      </c>
      <c r="I119" s="26">
        <f t="shared" si="1"/>
        <v>3.4000000000000002E-2</v>
      </c>
      <c r="J119" s="4">
        <v>1.65</v>
      </c>
      <c r="K119" s="12" t="s">
        <v>28</v>
      </c>
    </row>
    <row r="120" spans="1:11" x14ac:dyDescent="0.35">
      <c r="A120" s="30" t="s">
        <v>18</v>
      </c>
      <c r="B120" s="2" t="s">
        <v>36</v>
      </c>
      <c r="C120" s="5">
        <v>525</v>
      </c>
      <c r="D120" s="71">
        <v>750</v>
      </c>
      <c r="E120" s="30" t="s">
        <v>15</v>
      </c>
      <c r="F120" s="64">
        <v>45</v>
      </c>
      <c r="G120" s="52" t="s">
        <v>16</v>
      </c>
      <c r="H120" s="31">
        <v>7.1</v>
      </c>
      <c r="I120" s="26">
        <f t="shared" si="1"/>
        <v>3.7999999999999999E-2</v>
      </c>
      <c r="J120" s="4">
        <v>1.65</v>
      </c>
      <c r="K120" s="12" t="s">
        <v>28</v>
      </c>
    </row>
    <row r="121" spans="1:11" x14ac:dyDescent="0.35">
      <c r="A121" s="30" t="s">
        <v>18</v>
      </c>
      <c r="B121" s="2" t="s">
        <v>37</v>
      </c>
      <c r="C121" s="5">
        <v>250</v>
      </c>
      <c r="D121" s="71">
        <v>309</v>
      </c>
      <c r="E121" s="30" t="s">
        <v>15</v>
      </c>
      <c r="F121" s="64">
        <v>20</v>
      </c>
      <c r="G121" s="52" t="s">
        <v>16</v>
      </c>
      <c r="H121" s="31">
        <v>3.8</v>
      </c>
      <c r="I121" s="26">
        <f t="shared" si="1"/>
        <v>1.6E-2</v>
      </c>
      <c r="J121" s="4">
        <v>1.65</v>
      </c>
      <c r="K121" s="12" t="s">
        <v>28</v>
      </c>
    </row>
    <row r="122" spans="1:11" x14ac:dyDescent="0.35">
      <c r="A122" s="30" t="s">
        <v>18</v>
      </c>
      <c r="B122" s="2" t="s">
        <v>38</v>
      </c>
      <c r="C122" s="5">
        <v>310</v>
      </c>
      <c r="D122" s="71">
        <v>324</v>
      </c>
      <c r="E122" s="30" t="s">
        <v>15</v>
      </c>
      <c r="F122" s="64">
        <v>20</v>
      </c>
      <c r="G122" s="52" t="s">
        <v>16</v>
      </c>
      <c r="H122" s="31">
        <v>3.8</v>
      </c>
      <c r="I122" s="26">
        <f t="shared" si="1"/>
        <v>1.6E-2</v>
      </c>
      <c r="J122" s="4">
        <v>1.65</v>
      </c>
      <c r="K122" s="12" t="s">
        <v>28</v>
      </c>
    </row>
    <row r="123" spans="1:11" x14ac:dyDescent="0.35">
      <c r="A123" s="30" t="s">
        <v>18</v>
      </c>
      <c r="B123" s="2" t="s">
        <v>39</v>
      </c>
      <c r="C123" s="5">
        <v>325</v>
      </c>
      <c r="D123" s="71">
        <v>369</v>
      </c>
      <c r="E123" s="30" t="s">
        <v>15</v>
      </c>
      <c r="F123" s="64">
        <v>25</v>
      </c>
      <c r="G123" s="52" t="s">
        <v>16</v>
      </c>
      <c r="H123" s="31">
        <v>4.8</v>
      </c>
      <c r="I123" s="26">
        <f t="shared" si="1"/>
        <v>0.02</v>
      </c>
      <c r="J123" s="4">
        <v>1.65</v>
      </c>
      <c r="K123" s="12" t="s">
        <v>28</v>
      </c>
    </row>
    <row r="124" spans="1:11" x14ac:dyDescent="0.35">
      <c r="A124" s="30" t="s">
        <v>18</v>
      </c>
      <c r="B124" s="2" t="s">
        <v>40</v>
      </c>
      <c r="C124" s="5">
        <v>370</v>
      </c>
      <c r="D124" s="71">
        <v>400</v>
      </c>
      <c r="E124" s="30" t="s">
        <v>15</v>
      </c>
      <c r="F124" s="64">
        <v>25</v>
      </c>
      <c r="G124" s="52" t="s">
        <v>16</v>
      </c>
      <c r="H124" s="31">
        <v>4.9000000000000004</v>
      </c>
      <c r="I124" s="26">
        <f t="shared" si="1"/>
        <v>0.02</v>
      </c>
      <c r="J124" s="4">
        <v>1.65</v>
      </c>
      <c r="K124" s="12" t="s">
        <v>28</v>
      </c>
    </row>
    <row r="125" spans="1:11" x14ac:dyDescent="0.35">
      <c r="A125" s="30" t="s">
        <v>13</v>
      </c>
      <c r="B125" s="1" t="s">
        <v>41</v>
      </c>
      <c r="C125" s="5">
        <v>120</v>
      </c>
      <c r="D125" s="71">
        <v>309</v>
      </c>
      <c r="E125" s="30" t="s">
        <v>15</v>
      </c>
      <c r="F125" s="64">
        <v>25</v>
      </c>
      <c r="G125" s="52" t="s">
        <v>16</v>
      </c>
      <c r="H125" s="31">
        <v>4</v>
      </c>
      <c r="I125" s="26">
        <f t="shared" si="1"/>
        <v>2.1000000000000001E-2</v>
      </c>
      <c r="J125" s="4"/>
      <c r="K125" s="12" t="s">
        <v>42</v>
      </c>
    </row>
    <row r="126" spans="1:11" x14ac:dyDescent="0.35">
      <c r="A126" s="30" t="s">
        <v>13</v>
      </c>
      <c r="B126" s="1" t="s">
        <v>41</v>
      </c>
      <c r="C126" s="5">
        <v>310</v>
      </c>
      <c r="D126" s="71">
        <v>399</v>
      </c>
      <c r="E126" s="30" t="s">
        <v>15</v>
      </c>
      <c r="F126" s="64">
        <v>25</v>
      </c>
      <c r="G126" s="52" t="s">
        <v>16</v>
      </c>
      <c r="H126" s="31">
        <v>4</v>
      </c>
      <c r="I126" s="26">
        <f t="shared" si="1"/>
        <v>2.1000000000000001E-2</v>
      </c>
      <c r="J126" s="4"/>
      <c r="K126" s="12" t="s">
        <v>42</v>
      </c>
    </row>
    <row r="127" spans="1:11" x14ac:dyDescent="0.35">
      <c r="A127" s="30" t="s">
        <v>13</v>
      </c>
      <c r="B127" s="1" t="s">
        <v>41</v>
      </c>
      <c r="C127" s="5">
        <v>400</v>
      </c>
      <c r="D127" s="71">
        <v>749</v>
      </c>
      <c r="E127" s="30" t="s">
        <v>15</v>
      </c>
      <c r="F127" s="64">
        <v>29</v>
      </c>
      <c r="G127" s="52" t="s">
        <v>16</v>
      </c>
      <c r="H127" s="31">
        <v>6.6</v>
      </c>
      <c r="I127" s="26">
        <f t="shared" si="1"/>
        <v>2.1999999999999999E-2</v>
      </c>
      <c r="J127" s="4"/>
      <c r="K127" s="12" t="s">
        <v>42</v>
      </c>
    </row>
    <row r="128" spans="1:11" x14ac:dyDescent="0.35">
      <c r="A128" s="30" t="s">
        <v>13</v>
      </c>
      <c r="B128" s="1" t="s">
        <v>41</v>
      </c>
      <c r="C128" s="5">
        <v>750</v>
      </c>
      <c r="D128" s="71">
        <v>899</v>
      </c>
      <c r="E128" s="30" t="s">
        <v>15</v>
      </c>
      <c r="F128" s="64">
        <v>43</v>
      </c>
      <c r="G128" s="52" t="s">
        <v>16</v>
      </c>
      <c r="H128" s="31">
        <v>9.6</v>
      </c>
      <c r="I128" s="26">
        <f t="shared" si="1"/>
        <v>3.3000000000000002E-2</v>
      </c>
      <c r="J128" s="4"/>
      <c r="K128" s="12" t="s">
        <v>42</v>
      </c>
    </row>
    <row r="129" spans="1:11" x14ac:dyDescent="0.35">
      <c r="A129" s="30" t="s">
        <v>13</v>
      </c>
      <c r="B129" s="1" t="s">
        <v>41</v>
      </c>
      <c r="C129" s="5">
        <v>900</v>
      </c>
      <c r="D129" s="71">
        <v>1399</v>
      </c>
      <c r="E129" s="30" t="s">
        <v>15</v>
      </c>
      <c r="F129" s="64">
        <v>53</v>
      </c>
      <c r="G129" s="52" t="s">
        <v>16</v>
      </c>
      <c r="H129" s="31">
        <v>13.1</v>
      </c>
      <c r="I129" s="26">
        <f t="shared" si="1"/>
        <v>0.04</v>
      </c>
      <c r="J129" s="4"/>
      <c r="K129" s="12" t="s">
        <v>42</v>
      </c>
    </row>
    <row r="130" spans="1:11" x14ac:dyDescent="0.35">
      <c r="A130" s="30" t="s">
        <v>13</v>
      </c>
      <c r="B130" s="1" t="s">
        <v>41</v>
      </c>
      <c r="C130" s="5">
        <v>1400</v>
      </c>
      <c r="D130" s="71">
        <v>1999</v>
      </c>
      <c r="E130" s="30" t="s">
        <v>15</v>
      </c>
      <c r="F130" s="64">
        <v>72</v>
      </c>
      <c r="G130" s="52" t="s">
        <v>16</v>
      </c>
      <c r="H130" s="31">
        <v>16</v>
      </c>
      <c r="I130" s="26">
        <f t="shared" si="1"/>
        <v>5.6000000000000001E-2</v>
      </c>
      <c r="J130" s="4"/>
      <c r="K130" s="12" t="s">
        <v>42</v>
      </c>
    </row>
    <row r="131" spans="1:11" x14ac:dyDescent="0.35">
      <c r="A131" s="30" t="s">
        <v>18</v>
      </c>
      <c r="B131" s="1" t="s">
        <v>41</v>
      </c>
      <c r="C131" s="5">
        <v>120</v>
      </c>
      <c r="D131" s="71">
        <v>309</v>
      </c>
      <c r="E131" s="30" t="s">
        <v>15</v>
      </c>
      <c r="F131" s="64">
        <v>25</v>
      </c>
      <c r="G131" s="52" t="s">
        <v>16</v>
      </c>
      <c r="H131" s="31">
        <v>4</v>
      </c>
      <c r="I131" s="26">
        <f t="shared" si="1"/>
        <v>2.1000000000000001E-2</v>
      </c>
      <c r="J131" s="4"/>
      <c r="K131" s="12" t="s">
        <v>42</v>
      </c>
    </row>
    <row r="132" spans="1:11" x14ac:dyDescent="0.35">
      <c r="A132" s="30" t="s">
        <v>18</v>
      </c>
      <c r="B132" s="1" t="s">
        <v>41</v>
      </c>
      <c r="C132" s="5">
        <v>310</v>
      </c>
      <c r="D132" s="71">
        <v>399</v>
      </c>
      <c r="E132" s="30" t="s">
        <v>15</v>
      </c>
      <c r="F132" s="64">
        <v>25</v>
      </c>
      <c r="G132" s="52" t="s">
        <v>16</v>
      </c>
      <c r="H132" s="31">
        <v>4</v>
      </c>
      <c r="I132" s="26">
        <f t="shared" ref="I132:I139" si="2">ROUND((F132*$I$1)-(H132*$I$1),3)</f>
        <v>2.1000000000000001E-2</v>
      </c>
      <c r="J132" s="4"/>
      <c r="K132" s="12" t="s">
        <v>42</v>
      </c>
    </row>
    <row r="133" spans="1:11" x14ac:dyDescent="0.35">
      <c r="A133" s="30" t="s">
        <v>18</v>
      </c>
      <c r="B133" s="1" t="s">
        <v>41</v>
      </c>
      <c r="C133" s="5">
        <v>400</v>
      </c>
      <c r="D133" s="71">
        <v>749</v>
      </c>
      <c r="E133" s="30" t="s">
        <v>15</v>
      </c>
      <c r="F133" s="64">
        <v>29</v>
      </c>
      <c r="G133" s="52" t="s">
        <v>16</v>
      </c>
      <c r="H133" s="31">
        <v>6.6</v>
      </c>
      <c r="I133" s="26">
        <f t="shared" si="2"/>
        <v>2.1999999999999999E-2</v>
      </c>
      <c r="J133" s="4"/>
      <c r="K133" s="12" t="s">
        <v>42</v>
      </c>
    </row>
    <row r="134" spans="1:11" x14ac:dyDescent="0.35">
      <c r="A134" s="30" t="s">
        <v>18</v>
      </c>
      <c r="B134" s="1" t="s">
        <v>41</v>
      </c>
      <c r="C134" s="5">
        <v>750</v>
      </c>
      <c r="D134" s="71">
        <v>899</v>
      </c>
      <c r="E134" s="30" t="s">
        <v>15</v>
      </c>
      <c r="F134" s="64">
        <v>43</v>
      </c>
      <c r="G134" s="52" t="s">
        <v>16</v>
      </c>
      <c r="H134" s="31">
        <v>9.6</v>
      </c>
      <c r="I134" s="26">
        <f t="shared" si="2"/>
        <v>3.3000000000000002E-2</v>
      </c>
      <c r="J134" s="4"/>
      <c r="K134" s="12" t="s">
        <v>42</v>
      </c>
    </row>
    <row r="135" spans="1:11" x14ac:dyDescent="0.35">
      <c r="A135" s="30" t="s">
        <v>18</v>
      </c>
      <c r="B135" s="1" t="s">
        <v>41</v>
      </c>
      <c r="C135" s="5">
        <v>900</v>
      </c>
      <c r="D135" s="72">
        <v>1399</v>
      </c>
      <c r="E135" s="32" t="s">
        <v>15</v>
      </c>
      <c r="F135" s="65">
        <v>53</v>
      </c>
      <c r="G135" s="53" t="s">
        <v>16</v>
      </c>
      <c r="H135" s="33">
        <v>13.1</v>
      </c>
      <c r="I135" s="26">
        <f t="shared" si="2"/>
        <v>0.04</v>
      </c>
      <c r="J135" s="4"/>
      <c r="K135" s="12" t="s">
        <v>42</v>
      </c>
    </row>
    <row r="136" spans="1:11" x14ac:dyDescent="0.35">
      <c r="A136" s="30" t="s">
        <v>18</v>
      </c>
      <c r="B136" s="1" t="s">
        <v>41</v>
      </c>
      <c r="C136" s="5">
        <v>1400</v>
      </c>
      <c r="D136" s="72">
        <v>1999</v>
      </c>
      <c r="E136" s="32" t="s">
        <v>15</v>
      </c>
      <c r="F136" s="65">
        <v>72</v>
      </c>
      <c r="G136" s="53" t="s">
        <v>16</v>
      </c>
      <c r="H136" s="33">
        <v>16</v>
      </c>
      <c r="I136" s="26">
        <f t="shared" si="2"/>
        <v>5.6000000000000001E-2</v>
      </c>
      <c r="J136" s="4"/>
      <c r="K136" s="12" t="s">
        <v>42</v>
      </c>
    </row>
    <row r="137" spans="1:11" x14ac:dyDescent="0.35">
      <c r="A137" s="30" t="s">
        <v>13</v>
      </c>
      <c r="B137" s="1" t="s">
        <v>43</v>
      </c>
      <c r="C137" s="6" t="s">
        <v>42</v>
      </c>
      <c r="D137" s="73" t="s">
        <v>42</v>
      </c>
      <c r="E137" s="34" t="s">
        <v>44</v>
      </c>
      <c r="F137" s="65">
        <v>54.3</v>
      </c>
      <c r="G137" s="54" t="s">
        <v>45</v>
      </c>
      <c r="H137" s="33">
        <v>17.600000000000001</v>
      </c>
      <c r="I137" s="26">
        <f t="shared" si="2"/>
        <v>3.6999999999999998E-2</v>
      </c>
      <c r="J137" s="4">
        <v>27</v>
      </c>
      <c r="K137" s="12" t="s">
        <v>42</v>
      </c>
    </row>
    <row r="138" spans="1:11" x14ac:dyDescent="0.35">
      <c r="A138" s="30" t="s">
        <v>13</v>
      </c>
      <c r="B138" s="1" t="s">
        <v>46</v>
      </c>
      <c r="C138" s="6" t="s">
        <v>42</v>
      </c>
      <c r="D138" s="73" t="s">
        <v>42</v>
      </c>
      <c r="E138" s="35" t="s">
        <v>47</v>
      </c>
      <c r="F138" s="65">
        <v>60.4</v>
      </c>
      <c r="G138" s="55" t="s">
        <v>48</v>
      </c>
      <c r="H138" s="33">
        <v>12.2</v>
      </c>
      <c r="I138" s="26">
        <f t="shared" si="2"/>
        <v>4.8000000000000001E-2</v>
      </c>
      <c r="J138" s="4">
        <v>59</v>
      </c>
      <c r="K138" s="12" t="s">
        <v>42</v>
      </c>
    </row>
    <row r="139" spans="1:11" x14ac:dyDescent="0.35">
      <c r="A139" s="30" t="s">
        <v>13</v>
      </c>
      <c r="B139" s="1" t="s">
        <v>46</v>
      </c>
      <c r="C139" s="6" t="s">
        <v>42</v>
      </c>
      <c r="D139" s="73" t="s">
        <v>42</v>
      </c>
      <c r="E139" s="35" t="s">
        <v>49</v>
      </c>
      <c r="F139" s="65">
        <v>17.7</v>
      </c>
      <c r="G139" s="56" t="s">
        <v>50</v>
      </c>
      <c r="H139" s="33">
        <v>8.3000000000000007</v>
      </c>
      <c r="I139" s="26">
        <f t="shared" si="2"/>
        <v>8.9999999999999993E-3</v>
      </c>
      <c r="J139" s="4">
        <v>59</v>
      </c>
      <c r="K139" s="12" t="s">
        <v>42</v>
      </c>
    </row>
    <row r="140" spans="1:11" x14ac:dyDescent="0.35">
      <c r="A140" s="30" t="s">
        <v>13</v>
      </c>
      <c r="B140" s="1" t="s">
        <v>51</v>
      </c>
      <c r="C140" s="6" t="s">
        <v>42</v>
      </c>
      <c r="D140" s="73" t="s">
        <v>42</v>
      </c>
      <c r="E140" s="35" t="s">
        <v>52</v>
      </c>
      <c r="F140" s="36" t="s">
        <v>53</v>
      </c>
      <c r="G140" s="56" t="s">
        <v>54</v>
      </c>
      <c r="H140" s="36" t="s">
        <v>55</v>
      </c>
      <c r="I140" s="26" t="s">
        <v>56</v>
      </c>
      <c r="J140" s="4" t="s">
        <v>57</v>
      </c>
      <c r="K140" s="12" t="s">
        <v>42</v>
      </c>
    </row>
    <row r="141" spans="1:11" x14ac:dyDescent="0.35">
      <c r="A141" s="30" t="s">
        <v>13</v>
      </c>
      <c r="B141" s="1" t="s">
        <v>51</v>
      </c>
      <c r="C141" s="6" t="s">
        <v>42</v>
      </c>
      <c r="D141" s="73" t="s">
        <v>42</v>
      </c>
      <c r="E141" s="35" t="s">
        <v>58</v>
      </c>
      <c r="F141" s="66" t="s">
        <v>53</v>
      </c>
      <c r="G141" s="56" t="s">
        <v>59</v>
      </c>
      <c r="H141" s="36" t="s">
        <v>55</v>
      </c>
      <c r="I141" s="26" t="s">
        <v>56</v>
      </c>
      <c r="J141" s="4" t="s">
        <v>57</v>
      </c>
      <c r="K141" s="12" t="s">
        <v>42</v>
      </c>
    </row>
    <row r="142" spans="1:11" x14ac:dyDescent="0.35">
      <c r="A142" s="30" t="s">
        <v>13</v>
      </c>
      <c r="B142" s="1" t="s">
        <v>51</v>
      </c>
      <c r="C142" s="6" t="s">
        <v>42</v>
      </c>
      <c r="D142" s="73" t="s">
        <v>42</v>
      </c>
      <c r="E142" s="35" t="s">
        <v>60</v>
      </c>
      <c r="F142" s="66" t="s">
        <v>61</v>
      </c>
      <c r="G142" s="55" t="s">
        <v>62</v>
      </c>
      <c r="H142" s="36" t="s">
        <v>55</v>
      </c>
      <c r="I142" s="26" t="s">
        <v>63</v>
      </c>
      <c r="J142" s="4" t="s">
        <v>57</v>
      </c>
      <c r="K142" s="12" t="s">
        <v>42</v>
      </c>
    </row>
    <row r="143" spans="1:11" x14ac:dyDescent="0.35">
      <c r="A143" s="30" t="s">
        <v>13</v>
      </c>
      <c r="B143" s="1" t="s">
        <v>51</v>
      </c>
      <c r="C143" s="6" t="s">
        <v>42</v>
      </c>
      <c r="D143" s="73" t="s">
        <v>42</v>
      </c>
      <c r="E143" s="35" t="s">
        <v>64</v>
      </c>
      <c r="F143" s="66" t="s">
        <v>65</v>
      </c>
      <c r="G143" s="55" t="s">
        <v>66</v>
      </c>
      <c r="H143" s="36" t="s">
        <v>55</v>
      </c>
      <c r="I143" s="26" t="s">
        <v>67</v>
      </c>
      <c r="J143" s="4" t="s">
        <v>57</v>
      </c>
      <c r="K143" s="12" t="s">
        <v>42</v>
      </c>
    </row>
    <row r="144" spans="1:11" x14ac:dyDescent="0.35">
      <c r="A144" s="30" t="s">
        <v>13</v>
      </c>
      <c r="B144" s="1" t="s">
        <v>68</v>
      </c>
      <c r="C144" s="5">
        <v>0</v>
      </c>
      <c r="D144" s="72">
        <v>1200</v>
      </c>
      <c r="E144" s="35" t="s">
        <v>69</v>
      </c>
      <c r="F144" s="65">
        <v>15</v>
      </c>
      <c r="G144" s="55" t="s">
        <v>70</v>
      </c>
      <c r="H144" s="33">
        <v>8.6</v>
      </c>
      <c r="I144" s="26">
        <f t="shared" ref="I144:I175" si="3">(F144*$I$1)-(H144*$I$1)</f>
        <v>6.3999999999999994E-3</v>
      </c>
      <c r="J144" s="4">
        <f>13</f>
        <v>13</v>
      </c>
      <c r="K144" s="12" t="s">
        <v>42</v>
      </c>
    </row>
    <row r="145" spans="1:11" x14ac:dyDescent="0.35">
      <c r="A145" s="30" t="s">
        <v>13</v>
      </c>
      <c r="B145" s="1" t="s">
        <v>68</v>
      </c>
      <c r="C145" s="5">
        <v>1201</v>
      </c>
      <c r="D145" s="72">
        <v>2400</v>
      </c>
      <c r="E145" s="35" t="s">
        <v>71</v>
      </c>
      <c r="F145" s="65">
        <v>28.2</v>
      </c>
      <c r="G145" s="55" t="s">
        <v>72</v>
      </c>
      <c r="H145" s="33">
        <v>13.7</v>
      </c>
      <c r="I145" s="26">
        <f t="shared" si="3"/>
        <v>1.4499999999999999E-2</v>
      </c>
      <c r="J145" s="4">
        <v>15</v>
      </c>
      <c r="K145" s="12" t="s">
        <v>42</v>
      </c>
    </row>
    <row r="146" spans="1:11" x14ac:dyDescent="0.35">
      <c r="A146" s="30" t="s">
        <v>13</v>
      </c>
      <c r="B146" s="1" t="s">
        <v>68</v>
      </c>
      <c r="C146" s="5">
        <v>2400</v>
      </c>
      <c r="D146" s="72" t="s">
        <v>73</v>
      </c>
      <c r="E146" s="35" t="s">
        <v>74</v>
      </c>
      <c r="F146" s="65">
        <v>41.8</v>
      </c>
      <c r="G146" s="55" t="s">
        <v>75</v>
      </c>
      <c r="H146" s="33">
        <v>24.7</v>
      </c>
      <c r="I146" s="26">
        <f t="shared" si="3"/>
        <v>1.7099999999999997E-2</v>
      </c>
      <c r="J146" s="4">
        <v>13</v>
      </c>
      <c r="K146" s="12" t="s">
        <v>42</v>
      </c>
    </row>
    <row r="147" spans="1:11" x14ac:dyDescent="0.35">
      <c r="A147" s="30" t="s">
        <v>13</v>
      </c>
      <c r="B147" s="1" t="s">
        <v>76</v>
      </c>
      <c r="C147" s="5">
        <v>2000</v>
      </c>
      <c r="D147" s="72">
        <v>3500</v>
      </c>
      <c r="E147" s="35" t="s">
        <v>77</v>
      </c>
      <c r="F147" s="65">
        <v>57</v>
      </c>
      <c r="G147" s="55" t="s">
        <v>78</v>
      </c>
      <c r="H147" s="33">
        <v>22.4</v>
      </c>
      <c r="I147" s="26">
        <f t="shared" si="3"/>
        <v>3.4600000000000006E-2</v>
      </c>
      <c r="J147" s="4">
        <v>53</v>
      </c>
      <c r="K147" s="12" t="s">
        <v>42</v>
      </c>
    </row>
    <row r="148" spans="1:11" x14ac:dyDescent="0.35">
      <c r="A148" s="30" t="s">
        <v>13</v>
      </c>
      <c r="B148" s="1" t="s">
        <v>76</v>
      </c>
      <c r="C148" s="5">
        <v>3501</v>
      </c>
      <c r="D148" s="72">
        <v>5000</v>
      </c>
      <c r="E148" s="35" t="s">
        <v>79</v>
      </c>
      <c r="F148" s="65">
        <v>84.5</v>
      </c>
      <c r="G148" s="55" t="s">
        <v>80</v>
      </c>
      <c r="H148" s="33">
        <v>34.200000000000003</v>
      </c>
      <c r="I148" s="26">
        <f t="shared" si="3"/>
        <v>5.0300000000000004E-2</v>
      </c>
      <c r="J148" s="4">
        <v>69</v>
      </c>
      <c r="K148" s="12" t="s">
        <v>42</v>
      </c>
    </row>
    <row r="149" spans="1:11" x14ac:dyDescent="0.35">
      <c r="A149" s="30" t="s">
        <v>13</v>
      </c>
      <c r="B149" s="1" t="s">
        <v>76</v>
      </c>
      <c r="C149" s="5">
        <v>3000</v>
      </c>
      <c r="D149" s="71">
        <v>4500</v>
      </c>
      <c r="E149" s="37" t="s">
        <v>77</v>
      </c>
      <c r="F149" s="64">
        <v>57</v>
      </c>
      <c r="G149" s="57" t="s">
        <v>81</v>
      </c>
      <c r="H149" s="31">
        <v>29.9</v>
      </c>
      <c r="I149" s="26">
        <f t="shared" si="3"/>
        <v>2.7100000000000003E-2</v>
      </c>
      <c r="J149" s="4">
        <v>55</v>
      </c>
      <c r="K149" s="12" t="s">
        <v>42</v>
      </c>
    </row>
    <row r="150" spans="1:11" x14ac:dyDescent="0.35">
      <c r="A150" s="30" t="s">
        <v>13</v>
      </c>
      <c r="B150" s="1" t="s">
        <v>76</v>
      </c>
      <c r="C150" s="5">
        <v>4501</v>
      </c>
      <c r="D150" s="71">
        <v>6000</v>
      </c>
      <c r="E150" s="37" t="s">
        <v>79</v>
      </c>
      <c r="F150" s="64">
        <v>84.5</v>
      </c>
      <c r="G150" s="57" t="s">
        <v>82</v>
      </c>
      <c r="H150" s="31">
        <v>42.1</v>
      </c>
      <c r="I150" s="26">
        <f t="shared" si="3"/>
        <v>4.24E-2</v>
      </c>
      <c r="J150" s="4">
        <v>76</v>
      </c>
      <c r="K150" s="12" t="s">
        <v>42</v>
      </c>
    </row>
    <row r="151" spans="1:11" x14ac:dyDescent="0.35">
      <c r="A151" s="30" t="s">
        <v>13</v>
      </c>
      <c r="B151" s="1" t="s">
        <v>76</v>
      </c>
      <c r="C151" s="5">
        <v>6001</v>
      </c>
      <c r="D151" s="71">
        <v>7500</v>
      </c>
      <c r="E151" s="37" t="s">
        <v>83</v>
      </c>
      <c r="F151" s="64">
        <v>112.6</v>
      </c>
      <c r="G151" s="57" t="s">
        <v>84</v>
      </c>
      <c r="H151" s="31">
        <v>51.5</v>
      </c>
      <c r="I151" s="26">
        <f t="shared" si="3"/>
        <v>6.1099999999999988E-2</v>
      </c>
      <c r="J151" s="4">
        <v>104</v>
      </c>
      <c r="K151" s="12" t="s">
        <v>42</v>
      </c>
    </row>
    <row r="152" spans="1:11" x14ac:dyDescent="0.35">
      <c r="A152" s="30" t="s">
        <v>13</v>
      </c>
      <c r="B152" s="1" t="s">
        <v>76</v>
      </c>
      <c r="C152" s="5">
        <v>1500</v>
      </c>
      <c r="D152" s="71">
        <v>3000</v>
      </c>
      <c r="E152" s="37" t="s">
        <v>85</v>
      </c>
      <c r="F152" s="64">
        <v>29.1</v>
      </c>
      <c r="G152" s="57" t="s">
        <v>86</v>
      </c>
      <c r="H152" s="31">
        <v>19.2</v>
      </c>
      <c r="I152" s="26">
        <f t="shared" si="3"/>
        <v>9.9000000000000025E-3</v>
      </c>
      <c r="J152" s="4">
        <v>22</v>
      </c>
      <c r="K152" s="12" t="s">
        <v>42</v>
      </c>
    </row>
    <row r="153" spans="1:11" x14ac:dyDescent="0.35">
      <c r="A153" s="30" t="s">
        <v>13</v>
      </c>
      <c r="B153" s="1" t="s">
        <v>76</v>
      </c>
      <c r="C153" s="5">
        <v>3001</v>
      </c>
      <c r="D153" s="71">
        <v>4500</v>
      </c>
      <c r="E153" s="37" t="s">
        <v>77</v>
      </c>
      <c r="F153" s="64">
        <v>57</v>
      </c>
      <c r="G153" s="57" t="s">
        <v>87</v>
      </c>
      <c r="H153" s="31">
        <v>30.8</v>
      </c>
      <c r="I153" s="26">
        <f t="shared" si="3"/>
        <v>2.6200000000000001E-2</v>
      </c>
      <c r="J153" s="4">
        <v>75</v>
      </c>
      <c r="K153" s="12" t="s">
        <v>42</v>
      </c>
    </row>
    <row r="154" spans="1:11" x14ac:dyDescent="0.35">
      <c r="A154" s="30" t="s">
        <v>13</v>
      </c>
      <c r="B154" s="1" t="s">
        <v>76</v>
      </c>
      <c r="C154" s="5">
        <v>4501</v>
      </c>
      <c r="D154" s="71">
        <v>6000</v>
      </c>
      <c r="E154" s="37" t="s">
        <v>79</v>
      </c>
      <c r="F154" s="64">
        <v>84.5</v>
      </c>
      <c r="G154" s="57" t="s">
        <v>88</v>
      </c>
      <c r="H154" s="31">
        <v>40.200000000000003</v>
      </c>
      <c r="I154" s="26">
        <f t="shared" si="3"/>
        <v>4.4299999999999999E-2</v>
      </c>
      <c r="J154" s="4">
        <v>83</v>
      </c>
      <c r="K154" s="12" t="s">
        <v>42</v>
      </c>
    </row>
    <row r="155" spans="1:11" x14ac:dyDescent="0.35">
      <c r="A155" s="30" t="s">
        <v>13</v>
      </c>
      <c r="B155" s="1" t="s">
        <v>89</v>
      </c>
      <c r="C155" s="5">
        <v>0</v>
      </c>
      <c r="D155" s="71">
        <v>3000</v>
      </c>
      <c r="E155" s="37" t="s">
        <v>85</v>
      </c>
      <c r="F155" s="64">
        <v>29.1</v>
      </c>
      <c r="G155" s="57" t="s">
        <v>90</v>
      </c>
      <c r="H155" s="31">
        <v>17.600000000000001</v>
      </c>
      <c r="I155" s="26">
        <f t="shared" si="3"/>
        <v>1.15E-2</v>
      </c>
      <c r="J155" s="4">
        <v>10</v>
      </c>
      <c r="K155" s="12" t="s">
        <v>42</v>
      </c>
    </row>
    <row r="156" spans="1:11" x14ac:dyDescent="0.35">
      <c r="A156" s="30" t="s">
        <v>13</v>
      </c>
      <c r="B156" s="1" t="s">
        <v>89</v>
      </c>
      <c r="C156" s="5">
        <v>3001</v>
      </c>
      <c r="D156" s="71">
        <v>4500</v>
      </c>
      <c r="E156" s="37" t="s">
        <v>77</v>
      </c>
      <c r="F156" s="64">
        <v>57</v>
      </c>
      <c r="G156" s="57" t="s">
        <v>91</v>
      </c>
      <c r="H156" s="31">
        <v>28</v>
      </c>
      <c r="I156" s="26">
        <f t="shared" si="3"/>
        <v>2.9000000000000001E-2</v>
      </c>
      <c r="J156" s="4">
        <v>52</v>
      </c>
      <c r="K156" s="12" t="s">
        <v>42</v>
      </c>
    </row>
    <row r="157" spans="1:11" x14ac:dyDescent="0.35">
      <c r="A157" s="30" t="s">
        <v>13</v>
      </c>
      <c r="B157" s="1" t="s">
        <v>89</v>
      </c>
      <c r="C157" s="5">
        <v>4501</v>
      </c>
      <c r="D157" s="71">
        <v>6000</v>
      </c>
      <c r="E157" s="37" t="s">
        <v>79</v>
      </c>
      <c r="F157" s="64">
        <v>84.5</v>
      </c>
      <c r="G157" s="57" t="s">
        <v>92</v>
      </c>
      <c r="H157" s="31">
        <v>39.200000000000003</v>
      </c>
      <c r="I157" s="26">
        <f t="shared" si="3"/>
        <v>4.53E-2</v>
      </c>
      <c r="J157" s="4">
        <v>78</v>
      </c>
      <c r="K157" s="12" t="s">
        <v>42</v>
      </c>
    </row>
    <row r="158" spans="1:11" x14ac:dyDescent="0.35">
      <c r="A158" s="30" t="s">
        <v>13</v>
      </c>
      <c r="B158" s="1" t="s">
        <v>89</v>
      </c>
      <c r="C158" s="5">
        <v>6001</v>
      </c>
      <c r="D158" s="71">
        <v>7500</v>
      </c>
      <c r="E158" s="37" t="s">
        <v>93</v>
      </c>
      <c r="F158" s="64">
        <v>120</v>
      </c>
      <c r="G158" s="57" t="s">
        <v>94</v>
      </c>
      <c r="H158" s="31">
        <v>49.9</v>
      </c>
      <c r="I158" s="26">
        <f t="shared" si="3"/>
        <v>7.0099999999999996E-2</v>
      </c>
      <c r="J158" s="4">
        <v>131</v>
      </c>
      <c r="K158" s="12" t="s">
        <v>42</v>
      </c>
    </row>
    <row r="159" spans="1:11" x14ac:dyDescent="0.35">
      <c r="A159" s="30" t="s">
        <v>13</v>
      </c>
      <c r="B159" s="1" t="s">
        <v>89</v>
      </c>
      <c r="C159" s="5">
        <v>7500</v>
      </c>
      <c r="D159" s="71" t="s">
        <v>73</v>
      </c>
      <c r="E159" s="37" t="s">
        <v>95</v>
      </c>
      <c r="F159" s="64">
        <v>180</v>
      </c>
      <c r="G159" s="57" t="s">
        <v>96</v>
      </c>
      <c r="H159" s="31">
        <v>90.6</v>
      </c>
      <c r="I159" s="26">
        <f t="shared" si="3"/>
        <v>8.9399999999999993E-2</v>
      </c>
      <c r="J159" s="4">
        <v>173</v>
      </c>
      <c r="K159" s="12" t="s">
        <v>42</v>
      </c>
    </row>
    <row r="160" spans="1:11" x14ac:dyDescent="0.35">
      <c r="A160" s="30" t="s">
        <v>13</v>
      </c>
      <c r="B160" s="1" t="s">
        <v>97</v>
      </c>
      <c r="C160" s="5">
        <v>0</v>
      </c>
      <c r="D160" s="71">
        <v>10000</v>
      </c>
      <c r="E160" s="38" t="s">
        <v>98</v>
      </c>
      <c r="F160" s="64">
        <v>157</v>
      </c>
      <c r="G160" s="57" t="s">
        <v>99</v>
      </c>
      <c r="H160" s="31">
        <v>51.8</v>
      </c>
      <c r="I160" s="26">
        <f t="shared" si="3"/>
        <v>0.1052</v>
      </c>
      <c r="J160" s="4">
        <v>42.88</v>
      </c>
      <c r="K160" s="12" t="s">
        <v>42</v>
      </c>
    </row>
    <row r="161" spans="1:11" x14ac:dyDescent="0.35">
      <c r="A161" s="30" t="s">
        <v>13</v>
      </c>
      <c r="B161" s="1" t="s">
        <v>97</v>
      </c>
      <c r="C161" s="5">
        <v>10001</v>
      </c>
      <c r="D161" s="71">
        <v>15000</v>
      </c>
      <c r="E161" s="38" t="s">
        <v>100</v>
      </c>
      <c r="F161" s="64">
        <v>196</v>
      </c>
      <c r="G161" s="57" t="s">
        <v>101</v>
      </c>
      <c r="H161" s="31">
        <v>89.2</v>
      </c>
      <c r="I161" s="26">
        <f t="shared" si="3"/>
        <v>0.10680000000000001</v>
      </c>
      <c r="J161" s="4">
        <v>31.94</v>
      </c>
      <c r="K161" s="12" t="s">
        <v>42</v>
      </c>
    </row>
    <row r="162" spans="1:11" x14ac:dyDescent="0.35">
      <c r="A162" s="30" t="s">
        <v>13</v>
      </c>
      <c r="B162" s="1" t="s">
        <v>97</v>
      </c>
      <c r="C162" s="5">
        <v>15001</v>
      </c>
      <c r="D162" s="71">
        <v>20000</v>
      </c>
      <c r="E162" s="38" t="s">
        <v>102</v>
      </c>
      <c r="F162" s="64">
        <v>294</v>
      </c>
      <c r="G162" s="57" t="s">
        <v>103</v>
      </c>
      <c r="H162" s="31">
        <v>118.5</v>
      </c>
      <c r="I162" s="26">
        <f t="shared" si="3"/>
        <v>0.17549999999999999</v>
      </c>
      <c r="J162" s="4">
        <v>61.17</v>
      </c>
      <c r="K162" s="12" t="s">
        <v>42</v>
      </c>
    </row>
    <row r="163" spans="1:11" x14ac:dyDescent="0.35">
      <c r="A163" s="30" t="s">
        <v>13</v>
      </c>
      <c r="B163" s="1" t="s">
        <v>97</v>
      </c>
      <c r="C163" s="5">
        <v>20001</v>
      </c>
      <c r="D163" s="71">
        <v>30000</v>
      </c>
      <c r="E163" s="38" t="s">
        <v>104</v>
      </c>
      <c r="F163" s="64">
        <v>392</v>
      </c>
      <c r="G163" s="57" t="s">
        <v>105</v>
      </c>
      <c r="H163" s="31">
        <v>171.4</v>
      </c>
      <c r="I163" s="26">
        <f t="shared" si="3"/>
        <v>0.22060000000000002</v>
      </c>
      <c r="J163" s="4">
        <v>51.11</v>
      </c>
      <c r="K163" s="12" t="s">
        <v>42</v>
      </c>
    </row>
    <row r="164" spans="1:11" x14ac:dyDescent="0.35">
      <c r="A164" s="30" t="s">
        <v>13</v>
      </c>
      <c r="B164" s="1" t="s">
        <v>97</v>
      </c>
      <c r="C164" s="5">
        <v>30001</v>
      </c>
      <c r="D164" s="71">
        <v>40000</v>
      </c>
      <c r="E164" s="37" t="s">
        <v>106</v>
      </c>
      <c r="F164" s="64">
        <v>850</v>
      </c>
      <c r="G164" s="57" t="s">
        <v>107</v>
      </c>
      <c r="H164" s="31">
        <v>230.5</v>
      </c>
      <c r="I164" s="26">
        <f t="shared" si="3"/>
        <v>0.61949999999999994</v>
      </c>
      <c r="J164" s="4">
        <v>113.6</v>
      </c>
      <c r="K164" s="12" t="s">
        <v>42</v>
      </c>
    </row>
    <row r="165" spans="1:11" x14ac:dyDescent="0.35">
      <c r="A165" s="30" t="s">
        <v>13</v>
      </c>
      <c r="B165" s="1" t="s">
        <v>97</v>
      </c>
      <c r="C165" s="5">
        <v>40001</v>
      </c>
      <c r="D165" s="71">
        <v>50000</v>
      </c>
      <c r="E165" s="37" t="s">
        <v>108</v>
      </c>
      <c r="F165" s="64">
        <v>1080</v>
      </c>
      <c r="G165" s="57" t="s">
        <v>109</v>
      </c>
      <c r="H165" s="31">
        <v>306.2</v>
      </c>
      <c r="I165" s="26">
        <f t="shared" si="3"/>
        <v>0.77380000000000004</v>
      </c>
      <c r="J165" s="4">
        <v>166.55</v>
      </c>
      <c r="K165" s="12" t="s">
        <v>42</v>
      </c>
    </row>
    <row r="166" spans="1:11" x14ac:dyDescent="0.35">
      <c r="A166" s="30" t="s">
        <v>13</v>
      </c>
      <c r="B166" s="1" t="s">
        <v>97</v>
      </c>
      <c r="C166" s="5">
        <v>50001</v>
      </c>
      <c r="D166" s="71" t="s">
        <v>73</v>
      </c>
      <c r="E166" s="37" t="s">
        <v>110</v>
      </c>
      <c r="F166" s="64">
        <v>1610</v>
      </c>
      <c r="G166" s="57" t="s">
        <v>111</v>
      </c>
      <c r="H166" s="31">
        <v>443.7</v>
      </c>
      <c r="I166" s="26">
        <f t="shared" si="3"/>
        <v>1.1663000000000001</v>
      </c>
      <c r="J166" s="4">
        <v>283.67</v>
      </c>
      <c r="K166" s="12" t="s">
        <v>42</v>
      </c>
    </row>
    <row r="167" spans="1:11" x14ac:dyDescent="0.35">
      <c r="A167" s="30" t="s">
        <v>13</v>
      </c>
      <c r="B167" s="1" t="s">
        <v>112</v>
      </c>
      <c r="C167" s="5">
        <v>0</v>
      </c>
      <c r="D167" s="71">
        <v>2000</v>
      </c>
      <c r="E167" s="39" t="s">
        <v>113</v>
      </c>
      <c r="F167" s="64">
        <v>29.1</v>
      </c>
      <c r="G167" s="58" t="s">
        <v>114</v>
      </c>
      <c r="H167" s="31">
        <v>12.9</v>
      </c>
      <c r="I167" s="26">
        <f t="shared" si="3"/>
        <v>1.6199999999999999E-2</v>
      </c>
      <c r="J167" s="4">
        <v>18</v>
      </c>
      <c r="K167" s="12" t="s">
        <v>42</v>
      </c>
    </row>
    <row r="168" spans="1:11" x14ac:dyDescent="0.35">
      <c r="A168" s="30" t="s">
        <v>13</v>
      </c>
      <c r="B168" s="1" t="s">
        <v>112</v>
      </c>
      <c r="C168" s="5">
        <v>2001</v>
      </c>
      <c r="D168" s="71">
        <v>4000</v>
      </c>
      <c r="E168" s="39" t="s">
        <v>77</v>
      </c>
      <c r="F168" s="64">
        <v>57</v>
      </c>
      <c r="G168" s="58" t="s">
        <v>115</v>
      </c>
      <c r="H168" s="31">
        <v>29.7</v>
      </c>
      <c r="I168" s="26">
        <f t="shared" si="3"/>
        <v>2.7300000000000001E-2</v>
      </c>
      <c r="J168" s="4">
        <v>48</v>
      </c>
      <c r="K168" s="12" t="s">
        <v>42</v>
      </c>
    </row>
    <row r="169" spans="1:11" x14ac:dyDescent="0.35">
      <c r="A169" s="30" t="s">
        <v>13</v>
      </c>
      <c r="B169" s="1" t="s">
        <v>112</v>
      </c>
      <c r="C169" s="5">
        <v>4001</v>
      </c>
      <c r="D169" s="71">
        <v>6000</v>
      </c>
      <c r="E169" s="39" t="s">
        <v>116</v>
      </c>
      <c r="F169" s="64">
        <v>121</v>
      </c>
      <c r="G169" s="58" t="s">
        <v>117</v>
      </c>
      <c r="H169" s="31">
        <v>45.1</v>
      </c>
      <c r="I169" s="26">
        <f t="shared" si="3"/>
        <v>7.5899999999999995E-2</v>
      </c>
      <c r="J169" s="4">
        <v>57</v>
      </c>
      <c r="K169" s="12" t="s">
        <v>42</v>
      </c>
    </row>
    <row r="170" spans="1:11" x14ac:dyDescent="0.35">
      <c r="A170" s="30" t="s">
        <v>13</v>
      </c>
      <c r="B170" s="1" t="s">
        <v>112</v>
      </c>
      <c r="C170" s="5">
        <v>6001</v>
      </c>
      <c r="D170" s="71">
        <v>8000</v>
      </c>
      <c r="E170" s="39" t="s">
        <v>118</v>
      </c>
      <c r="F170" s="64">
        <v>159</v>
      </c>
      <c r="G170" s="58" t="s">
        <v>119</v>
      </c>
      <c r="H170" s="31">
        <v>59.7</v>
      </c>
      <c r="I170" s="26">
        <f t="shared" si="3"/>
        <v>9.9299999999999999E-2</v>
      </c>
      <c r="J170" s="4">
        <v>88</v>
      </c>
      <c r="K170" s="12" t="s">
        <v>42</v>
      </c>
    </row>
    <row r="171" spans="1:11" x14ac:dyDescent="0.35">
      <c r="A171" s="30" t="s">
        <v>13</v>
      </c>
      <c r="B171" s="1" t="s">
        <v>112</v>
      </c>
      <c r="C171" s="5">
        <v>8001</v>
      </c>
      <c r="D171" s="71">
        <v>12000</v>
      </c>
      <c r="E171" s="39" t="s">
        <v>120</v>
      </c>
      <c r="F171" s="64">
        <v>227.3</v>
      </c>
      <c r="G171" s="58" t="s">
        <v>121</v>
      </c>
      <c r="H171" s="31">
        <v>84.9</v>
      </c>
      <c r="I171" s="26">
        <f t="shared" si="3"/>
        <v>0.14240000000000003</v>
      </c>
      <c r="J171" s="4">
        <v>168</v>
      </c>
      <c r="K171" s="12" t="s">
        <v>42</v>
      </c>
    </row>
    <row r="172" spans="1:11" x14ac:dyDescent="0.35">
      <c r="A172" s="30" t="s">
        <v>13</v>
      </c>
      <c r="B172" s="1" t="s">
        <v>112</v>
      </c>
      <c r="C172" s="5">
        <v>12001</v>
      </c>
      <c r="D172" s="71">
        <v>16000</v>
      </c>
      <c r="E172" s="39" t="s">
        <v>122</v>
      </c>
      <c r="F172" s="64">
        <v>363.6</v>
      </c>
      <c r="G172" s="58" t="s">
        <v>123</v>
      </c>
      <c r="H172" s="31">
        <v>113.9</v>
      </c>
      <c r="I172" s="26">
        <f t="shared" si="3"/>
        <v>0.24970000000000003</v>
      </c>
      <c r="J172" s="4">
        <v>151</v>
      </c>
      <c r="K172" s="12" t="s">
        <v>42</v>
      </c>
    </row>
    <row r="173" spans="1:11" x14ac:dyDescent="0.35">
      <c r="A173" s="30" t="s">
        <v>13</v>
      </c>
      <c r="B173" s="1" t="s">
        <v>112</v>
      </c>
      <c r="C173" s="5">
        <v>16001</v>
      </c>
      <c r="D173" s="71">
        <v>20000</v>
      </c>
      <c r="E173" s="39" t="s">
        <v>124</v>
      </c>
      <c r="F173" s="64">
        <v>397.7</v>
      </c>
      <c r="G173" s="58" t="s">
        <v>125</v>
      </c>
      <c r="H173" s="31">
        <v>143.69999999999999</v>
      </c>
      <c r="I173" s="26">
        <f t="shared" si="3"/>
        <v>0.254</v>
      </c>
      <c r="J173" s="4">
        <v>205</v>
      </c>
      <c r="K173" s="12" t="s">
        <v>42</v>
      </c>
    </row>
    <row r="174" spans="1:11" x14ac:dyDescent="0.35">
      <c r="A174" s="30" t="s">
        <v>13</v>
      </c>
      <c r="B174" s="1" t="s">
        <v>112</v>
      </c>
      <c r="C174" s="5">
        <v>20000</v>
      </c>
      <c r="D174" s="71" t="s">
        <v>73</v>
      </c>
      <c r="E174" s="39" t="s">
        <v>126</v>
      </c>
      <c r="F174" s="64">
        <v>727.3</v>
      </c>
      <c r="G174" s="58" t="s">
        <v>127</v>
      </c>
      <c r="H174" s="31">
        <v>193.8</v>
      </c>
      <c r="I174" s="26">
        <f t="shared" si="3"/>
        <v>0.53349999999999986</v>
      </c>
      <c r="J174" s="4">
        <v>356</v>
      </c>
      <c r="K174" s="12" t="s">
        <v>42</v>
      </c>
    </row>
    <row r="175" spans="1:11" x14ac:dyDescent="0.35">
      <c r="A175" s="30" t="s">
        <v>13</v>
      </c>
      <c r="B175" s="1" t="s">
        <v>128</v>
      </c>
      <c r="C175" s="5">
        <v>0</v>
      </c>
      <c r="D175" s="71">
        <v>5000</v>
      </c>
      <c r="E175" s="39" t="s">
        <v>129</v>
      </c>
      <c r="F175" s="64">
        <v>113.6</v>
      </c>
      <c r="G175" s="58" t="s">
        <v>130</v>
      </c>
      <c r="H175" s="31">
        <v>27.5</v>
      </c>
      <c r="I175" s="26">
        <f t="shared" si="3"/>
        <v>8.6099999999999996E-2</v>
      </c>
      <c r="J175" s="4">
        <v>97</v>
      </c>
      <c r="K175" s="12" t="s">
        <v>42</v>
      </c>
    </row>
    <row r="176" spans="1:11" x14ac:dyDescent="0.35">
      <c r="A176" s="30" t="s">
        <v>13</v>
      </c>
      <c r="B176" s="1" t="s">
        <v>128</v>
      </c>
      <c r="C176" s="5">
        <v>5001</v>
      </c>
      <c r="D176" s="71">
        <v>10000</v>
      </c>
      <c r="E176" s="39" t="s">
        <v>131</v>
      </c>
      <c r="F176" s="64">
        <v>198.9</v>
      </c>
      <c r="G176" s="58" t="s">
        <v>132</v>
      </c>
      <c r="H176" s="31">
        <v>57.6</v>
      </c>
      <c r="I176" s="26">
        <f t="shared" ref="I176:I196" si="4">(F176*$I$1)-(H176*$I$1)</f>
        <v>0.14130000000000001</v>
      </c>
      <c r="J176" s="4">
        <v>123.81</v>
      </c>
      <c r="K176" s="12" t="s">
        <v>42</v>
      </c>
    </row>
    <row r="177" spans="1:11" x14ac:dyDescent="0.35">
      <c r="A177" s="30" t="s">
        <v>13</v>
      </c>
      <c r="B177" s="1" t="s">
        <v>128</v>
      </c>
      <c r="C177" s="5">
        <v>10001</v>
      </c>
      <c r="D177" s="71">
        <v>15000</v>
      </c>
      <c r="E177" s="39" t="s">
        <v>133</v>
      </c>
      <c r="F177" s="64">
        <v>284.10000000000002</v>
      </c>
      <c r="G177" s="58" t="s">
        <v>134</v>
      </c>
      <c r="H177" s="31">
        <v>94.9</v>
      </c>
      <c r="I177" s="26">
        <f t="shared" si="4"/>
        <v>0.18920000000000001</v>
      </c>
      <c r="J177" s="4">
        <v>134.35</v>
      </c>
      <c r="K177" s="12" t="s">
        <v>42</v>
      </c>
    </row>
    <row r="178" spans="1:11" x14ac:dyDescent="0.35">
      <c r="A178" s="30" t="s">
        <v>13</v>
      </c>
      <c r="B178" s="1" t="s">
        <v>128</v>
      </c>
      <c r="C178" s="5">
        <v>15001</v>
      </c>
      <c r="D178" s="71">
        <v>30000</v>
      </c>
      <c r="E178" s="39" t="s">
        <v>135</v>
      </c>
      <c r="F178" s="64">
        <v>454.5</v>
      </c>
      <c r="G178" s="58" t="s">
        <v>136</v>
      </c>
      <c r="H178" s="31">
        <v>161.30000000000001</v>
      </c>
      <c r="I178" s="26">
        <f t="shared" si="4"/>
        <v>0.29320000000000002</v>
      </c>
      <c r="J178" s="4">
        <v>196.16</v>
      </c>
      <c r="K178" s="12" t="s">
        <v>42</v>
      </c>
    </row>
    <row r="179" spans="1:11" x14ac:dyDescent="0.35">
      <c r="A179" s="30" t="s">
        <v>13</v>
      </c>
      <c r="B179" s="1" t="s">
        <v>128</v>
      </c>
      <c r="C179" s="5">
        <v>30001</v>
      </c>
      <c r="D179" s="71">
        <v>40000</v>
      </c>
      <c r="E179" s="40" t="s">
        <v>137</v>
      </c>
      <c r="F179" s="64">
        <v>850</v>
      </c>
      <c r="G179" s="58" t="s">
        <v>138</v>
      </c>
      <c r="H179" s="31">
        <v>253.9</v>
      </c>
      <c r="I179" s="26">
        <f t="shared" si="4"/>
        <v>0.59609999999999996</v>
      </c>
      <c r="J179" s="4">
        <v>238.18</v>
      </c>
      <c r="K179" s="12" t="s">
        <v>42</v>
      </c>
    </row>
    <row r="180" spans="1:11" x14ac:dyDescent="0.35">
      <c r="A180" s="30" t="s">
        <v>13</v>
      </c>
      <c r="B180" s="1" t="s">
        <v>128</v>
      </c>
      <c r="C180" s="5">
        <v>40001</v>
      </c>
      <c r="D180" s="71">
        <v>50000</v>
      </c>
      <c r="E180" s="40" t="s">
        <v>139</v>
      </c>
      <c r="F180" s="64">
        <v>1080</v>
      </c>
      <c r="G180" s="58" t="s">
        <v>140</v>
      </c>
      <c r="H180" s="31">
        <v>319.60000000000002</v>
      </c>
      <c r="I180" s="26">
        <f t="shared" si="4"/>
        <v>0.76039999999999996</v>
      </c>
      <c r="J180" s="4">
        <v>319.31</v>
      </c>
      <c r="K180" s="12" t="s">
        <v>42</v>
      </c>
    </row>
    <row r="181" spans="1:11" x14ac:dyDescent="0.35">
      <c r="A181" s="30" t="s">
        <v>13</v>
      </c>
      <c r="B181" s="1" t="s">
        <v>128</v>
      </c>
      <c r="C181" s="5">
        <v>50000</v>
      </c>
      <c r="D181" s="71" t="s">
        <v>73</v>
      </c>
      <c r="E181" s="39" t="s">
        <v>141</v>
      </c>
      <c r="F181" s="64">
        <v>1610</v>
      </c>
      <c r="G181" s="58" t="s">
        <v>142</v>
      </c>
      <c r="H181" s="31">
        <v>585.9</v>
      </c>
      <c r="I181" s="26">
        <f t="shared" si="4"/>
        <v>1.0241000000000002</v>
      </c>
      <c r="J181" s="4">
        <v>1094.74</v>
      </c>
      <c r="K181" s="12" t="s">
        <v>42</v>
      </c>
    </row>
    <row r="182" spans="1:11" x14ac:dyDescent="0.35">
      <c r="A182" s="30" t="s">
        <v>13</v>
      </c>
      <c r="B182" s="1" t="s">
        <v>143</v>
      </c>
      <c r="C182" s="5">
        <v>0</v>
      </c>
      <c r="D182" s="71">
        <v>5000</v>
      </c>
      <c r="E182" s="40" t="s">
        <v>129</v>
      </c>
      <c r="F182" s="64">
        <v>100</v>
      </c>
      <c r="G182" s="58" t="s">
        <v>144</v>
      </c>
      <c r="H182" s="31">
        <v>31</v>
      </c>
      <c r="I182" s="26">
        <f t="shared" si="4"/>
        <v>6.9000000000000006E-2</v>
      </c>
      <c r="J182" s="4">
        <v>68</v>
      </c>
      <c r="K182" s="12" t="s">
        <v>42</v>
      </c>
    </row>
    <row r="183" spans="1:11" x14ac:dyDescent="0.35">
      <c r="A183" s="30" t="s">
        <v>13</v>
      </c>
      <c r="B183" s="1" t="s">
        <v>145</v>
      </c>
      <c r="C183" s="5">
        <v>0</v>
      </c>
      <c r="D183" s="71">
        <v>5000</v>
      </c>
      <c r="E183" s="40" t="s">
        <v>129</v>
      </c>
      <c r="F183" s="64">
        <v>113.6</v>
      </c>
      <c r="G183" s="58" t="s">
        <v>144</v>
      </c>
      <c r="H183" s="31">
        <v>31</v>
      </c>
      <c r="I183" s="26">
        <f t="shared" si="4"/>
        <v>8.2599999999999993E-2</v>
      </c>
      <c r="J183" s="4">
        <v>68</v>
      </c>
      <c r="K183" s="12" t="s">
        <v>42</v>
      </c>
    </row>
    <row r="184" spans="1:11" x14ac:dyDescent="0.35">
      <c r="A184" s="30" t="s">
        <v>13</v>
      </c>
      <c r="B184" s="1" t="s">
        <v>143</v>
      </c>
      <c r="C184" s="5">
        <v>5001</v>
      </c>
      <c r="D184" s="71">
        <v>10000</v>
      </c>
      <c r="E184" s="39" t="s">
        <v>131</v>
      </c>
      <c r="F184" s="64">
        <v>175</v>
      </c>
      <c r="G184" s="58" t="s">
        <v>146</v>
      </c>
      <c r="H184" s="31">
        <v>64</v>
      </c>
      <c r="I184" s="26">
        <f t="shared" si="4"/>
        <v>0.11100000000000002</v>
      </c>
      <c r="J184" s="4">
        <v>60</v>
      </c>
      <c r="K184" s="12" t="s">
        <v>42</v>
      </c>
    </row>
    <row r="185" spans="1:11" x14ac:dyDescent="0.35">
      <c r="A185" s="30" t="s">
        <v>13</v>
      </c>
      <c r="B185" s="1" t="s">
        <v>145</v>
      </c>
      <c r="C185" s="5">
        <v>5001</v>
      </c>
      <c r="D185" s="71">
        <v>10000</v>
      </c>
      <c r="E185" s="39" t="s">
        <v>131</v>
      </c>
      <c r="F185" s="64">
        <v>198.9</v>
      </c>
      <c r="G185" s="58" t="s">
        <v>146</v>
      </c>
      <c r="H185" s="31">
        <v>64</v>
      </c>
      <c r="I185" s="26">
        <f t="shared" si="4"/>
        <v>0.13490000000000002</v>
      </c>
      <c r="J185" s="4">
        <v>60</v>
      </c>
      <c r="K185" s="12" t="s">
        <v>42</v>
      </c>
    </row>
    <row r="186" spans="1:11" x14ac:dyDescent="0.35">
      <c r="A186" s="30" t="s">
        <v>13</v>
      </c>
      <c r="B186" s="1" t="s">
        <v>143</v>
      </c>
      <c r="C186" s="5">
        <v>10001</v>
      </c>
      <c r="D186" s="71">
        <v>15000</v>
      </c>
      <c r="E186" s="39" t="s">
        <v>133</v>
      </c>
      <c r="F186" s="64">
        <v>250</v>
      </c>
      <c r="G186" s="58" t="s">
        <v>147</v>
      </c>
      <c r="H186" s="31">
        <v>101</v>
      </c>
      <c r="I186" s="26">
        <f t="shared" si="4"/>
        <v>0.14899999999999999</v>
      </c>
      <c r="J186" s="4">
        <v>129</v>
      </c>
      <c r="K186" s="12" t="s">
        <v>42</v>
      </c>
    </row>
    <row r="187" spans="1:11" x14ac:dyDescent="0.35">
      <c r="A187" s="30" t="s">
        <v>13</v>
      </c>
      <c r="B187" s="1" t="s">
        <v>145</v>
      </c>
      <c r="C187" s="5">
        <v>10001</v>
      </c>
      <c r="D187" s="71">
        <v>15000</v>
      </c>
      <c r="E187" s="39" t="s">
        <v>133</v>
      </c>
      <c r="F187" s="64">
        <v>284.10000000000002</v>
      </c>
      <c r="G187" s="58" t="s">
        <v>147</v>
      </c>
      <c r="H187" s="31">
        <v>101</v>
      </c>
      <c r="I187" s="26">
        <f t="shared" si="4"/>
        <v>0.18310000000000001</v>
      </c>
      <c r="J187" s="4">
        <v>129</v>
      </c>
      <c r="K187" s="12" t="s">
        <v>42</v>
      </c>
    </row>
    <row r="188" spans="1:11" x14ac:dyDescent="0.35">
      <c r="A188" s="30" t="s">
        <v>13</v>
      </c>
      <c r="B188" s="1" t="s">
        <v>143</v>
      </c>
      <c r="C188" s="5">
        <v>15001</v>
      </c>
      <c r="D188" s="71">
        <v>30000</v>
      </c>
      <c r="E188" s="39" t="s">
        <v>135</v>
      </c>
      <c r="F188" s="64">
        <v>400</v>
      </c>
      <c r="G188" s="58" t="s">
        <v>148</v>
      </c>
      <c r="H188" s="31">
        <v>141</v>
      </c>
      <c r="I188" s="26">
        <f t="shared" si="4"/>
        <v>0.25900000000000001</v>
      </c>
      <c r="J188" s="4">
        <v>156</v>
      </c>
      <c r="K188" s="12" t="s">
        <v>42</v>
      </c>
    </row>
    <row r="189" spans="1:11" x14ac:dyDescent="0.35">
      <c r="A189" s="30" t="s">
        <v>13</v>
      </c>
      <c r="B189" s="1" t="s">
        <v>145</v>
      </c>
      <c r="C189" s="5">
        <v>15001</v>
      </c>
      <c r="D189" s="71">
        <v>30000</v>
      </c>
      <c r="E189" s="39" t="s">
        <v>135</v>
      </c>
      <c r="F189" s="64">
        <v>454.5</v>
      </c>
      <c r="G189" s="58" t="s">
        <v>148</v>
      </c>
      <c r="H189" s="31">
        <v>141</v>
      </c>
      <c r="I189" s="26">
        <f t="shared" si="4"/>
        <v>0.3135</v>
      </c>
      <c r="J189" s="4">
        <v>156</v>
      </c>
      <c r="K189" s="12" t="s">
        <v>42</v>
      </c>
    </row>
    <row r="190" spans="1:11" x14ac:dyDescent="0.35">
      <c r="A190" s="30" t="s">
        <v>13</v>
      </c>
      <c r="B190" s="1" t="s">
        <v>143</v>
      </c>
      <c r="C190" s="5">
        <v>30001</v>
      </c>
      <c r="D190" s="71">
        <v>40000</v>
      </c>
      <c r="E190" s="39" t="s">
        <v>137</v>
      </c>
      <c r="F190" s="64">
        <v>750</v>
      </c>
      <c r="G190" s="58" t="s">
        <v>149</v>
      </c>
      <c r="H190" s="31">
        <v>236</v>
      </c>
      <c r="I190" s="26">
        <f t="shared" si="4"/>
        <v>0.51400000000000001</v>
      </c>
      <c r="J190" s="4">
        <v>446</v>
      </c>
      <c r="K190" s="12" t="s">
        <v>42</v>
      </c>
    </row>
    <row r="191" spans="1:11" x14ac:dyDescent="0.35">
      <c r="A191" s="30" t="s">
        <v>13</v>
      </c>
      <c r="B191" s="1" t="s">
        <v>145</v>
      </c>
      <c r="C191" s="5">
        <v>30001</v>
      </c>
      <c r="D191" s="71">
        <v>40000</v>
      </c>
      <c r="E191" s="39" t="s">
        <v>150</v>
      </c>
      <c r="F191" s="64">
        <v>850</v>
      </c>
      <c r="G191" s="58" t="s">
        <v>149</v>
      </c>
      <c r="H191" s="31">
        <v>236</v>
      </c>
      <c r="I191" s="26">
        <f t="shared" si="4"/>
        <v>0.61399999999999999</v>
      </c>
      <c r="J191" s="4">
        <v>446</v>
      </c>
      <c r="K191" s="12" t="s">
        <v>42</v>
      </c>
    </row>
    <row r="192" spans="1:11" x14ac:dyDescent="0.35">
      <c r="A192" s="30" t="s">
        <v>13</v>
      </c>
      <c r="B192" s="1" t="s">
        <v>143</v>
      </c>
      <c r="C192" s="5">
        <v>40000</v>
      </c>
      <c r="D192" s="71" t="s">
        <v>73</v>
      </c>
      <c r="E192" s="40" t="s">
        <v>139</v>
      </c>
      <c r="F192" s="64">
        <v>1000</v>
      </c>
      <c r="G192" s="58" t="s">
        <v>151</v>
      </c>
      <c r="H192" s="31">
        <v>295</v>
      </c>
      <c r="I192" s="26">
        <f t="shared" si="4"/>
        <v>0.70500000000000007</v>
      </c>
      <c r="J192" s="4">
        <v>629</v>
      </c>
      <c r="K192" s="12" t="s">
        <v>42</v>
      </c>
    </row>
    <row r="193" spans="1:11" x14ac:dyDescent="0.35">
      <c r="A193" s="30" t="s">
        <v>13</v>
      </c>
      <c r="B193" s="1" t="s">
        <v>145</v>
      </c>
      <c r="C193" s="5">
        <v>40000</v>
      </c>
      <c r="D193" s="71" t="s">
        <v>73</v>
      </c>
      <c r="E193" s="40" t="s">
        <v>152</v>
      </c>
      <c r="F193" s="64">
        <v>1080</v>
      </c>
      <c r="G193" s="58" t="s">
        <v>151</v>
      </c>
      <c r="H193" s="31">
        <v>295</v>
      </c>
      <c r="I193" s="26">
        <f t="shared" si="4"/>
        <v>0.78500000000000014</v>
      </c>
      <c r="J193" s="4">
        <v>629</v>
      </c>
      <c r="K193" s="12" t="s">
        <v>42</v>
      </c>
    </row>
    <row r="194" spans="1:11" x14ac:dyDescent="0.35">
      <c r="A194" s="30" t="s">
        <v>18</v>
      </c>
      <c r="B194" s="1" t="s">
        <v>43</v>
      </c>
      <c r="C194" s="6" t="s">
        <v>42</v>
      </c>
      <c r="D194" s="73" t="s">
        <v>42</v>
      </c>
      <c r="E194" s="34" t="s">
        <v>44</v>
      </c>
      <c r="F194" s="65">
        <v>54.3</v>
      </c>
      <c r="G194" s="54" t="s">
        <v>45</v>
      </c>
      <c r="H194" s="33">
        <v>17.600000000000001</v>
      </c>
      <c r="I194" s="26">
        <f t="shared" si="4"/>
        <v>3.6699999999999997E-2</v>
      </c>
      <c r="J194" s="4">
        <v>27</v>
      </c>
      <c r="K194" s="12" t="s">
        <v>42</v>
      </c>
    </row>
    <row r="195" spans="1:11" x14ac:dyDescent="0.35">
      <c r="A195" s="30" t="s">
        <v>18</v>
      </c>
      <c r="B195" s="1" t="s">
        <v>46</v>
      </c>
      <c r="C195" s="6" t="s">
        <v>42</v>
      </c>
      <c r="D195" s="73" t="s">
        <v>42</v>
      </c>
      <c r="E195" s="35" t="s">
        <v>47</v>
      </c>
      <c r="F195" s="65">
        <v>60.4</v>
      </c>
      <c r="G195" s="55" t="s">
        <v>48</v>
      </c>
      <c r="H195" s="33">
        <v>12.2</v>
      </c>
      <c r="I195" s="26">
        <f t="shared" si="4"/>
        <v>4.8200000000000007E-2</v>
      </c>
      <c r="J195" s="4">
        <v>59</v>
      </c>
      <c r="K195" s="12" t="s">
        <v>42</v>
      </c>
    </row>
    <row r="196" spans="1:11" x14ac:dyDescent="0.35">
      <c r="A196" s="30" t="s">
        <v>18</v>
      </c>
      <c r="B196" s="1" t="s">
        <v>46</v>
      </c>
      <c r="C196" s="6" t="s">
        <v>42</v>
      </c>
      <c r="D196" s="73" t="s">
        <v>42</v>
      </c>
      <c r="E196" s="35" t="s">
        <v>49</v>
      </c>
      <c r="F196" s="65">
        <v>17.7</v>
      </c>
      <c r="G196" s="56" t="s">
        <v>50</v>
      </c>
      <c r="H196" s="33">
        <v>8.3000000000000007</v>
      </c>
      <c r="I196" s="26">
        <f t="shared" si="4"/>
        <v>9.4000000000000004E-3</v>
      </c>
      <c r="J196" s="4">
        <v>59</v>
      </c>
      <c r="K196" s="12" t="s">
        <v>42</v>
      </c>
    </row>
    <row r="197" spans="1:11" x14ac:dyDescent="0.35">
      <c r="A197" s="30" t="s">
        <v>18</v>
      </c>
      <c r="B197" s="1" t="s">
        <v>51</v>
      </c>
      <c r="C197" s="6" t="s">
        <v>42</v>
      </c>
      <c r="D197" s="73" t="s">
        <v>42</v>
      </c>
      <c r="E197" s="35" t="s">
        <v>52</v>
      </c>
      <c r="F197" s="36" t="s">
        <v>53</v>
      </c>
      <c r="G197" s="56" t="s">
        <v>54</v>
      </c>
      <c r="H197" s="36" t="s">
        <v>55</v>
      </c>
      <c r="I197" s="26" t="s">
        <v>56</v>
      </c>
      <c r="J197" s="4" t="s">
        <v>57</v>
      </c>
      <c r="K197" s="12" t="s">
        <v>42</v>
      </c>
    </row>
    <row r="198" spans="1:11" x14ac:dyDescent="0.35">
      <c r="A198" s="30" t="s">
        <v>18</v>
      </c>
      <c r="B198" s="1" t="s">
        <v>51</v>
      </c>
      <c r="C198" s="6" t="s">
        <v>42</v>
      </c>
      <c r="D198" s="73" t="s">
        <v>42</v>
      </c>
      <c r="E198" s="35" t="s">
        <v>58</v>
      </c>
      <c r="F198" s="66" t="s">
        <v>53</v>
      </c>
      <c r="G198" s="56" t="s">
        <v>59</v>
      </c>
      <c r="H198" s="36" t="s">
        <v>55</v>
      </c>
      <c r="I198" s="26" t="s">
        <v>56</v>
      </c>
      <c r="J198" s="4" t="s">
        <v>57</v>
      </c>
      <c r="K198" s="12" t="s">
        <v>42</v>
      </c>
    </row>
    <row r="199" spans="1:11" x14ac:dyDescent="0.35">
      <c r="A199" s="30" t="s">
        <v>18</v>
      </c>
      <c r="B199" s="1" t="s">
        <v>51</v>
      </c>
      <c r="C199" s="6" t="s">
        <v>42</v>
      </c>
      <c r="D199" s="73" t="s">
        <v>42</v>
      </c>
      <c r="E199" s="35" t="s">
        <v>60</v>
      </c>
      <c r="F199" s="66" t="s">
        <v>61</v>
      </c>
      <c r="G199" s="55" t="s">
        <v>62</v>
      </c>
      <c r="H199" s="36" t="s">
        <v>55</v>
      </c>
      <c r="I199" s="26" t="s">
        <v>63</v>
      </c>
      <c r="J199" s="4" t="s">
        <v>57</v>
      </c>
      <c r="K199" s="12" t="s">
        <v>42</v>
      </c>
    </row>
    <row r="200" spans="1:11" x14ac:dyDescent="0.35">
      <c r="A200" s="30" t="s">
        <v>18</v>
      </c>
      <c r="B200" s="1" t="s">
        <v>51</v>
      </c>
      <c r="C200" s="6" t="s">
        <v>42</v>
      </c>
      <c r="D200" s="73" t="s">
        <v>42</v>
      </c>
      <c r="E200" s="35" t="s">
        <v>64</v>
      </c>
      <c r="F200" s="66" t="s">
        <v>65</v>
      </c>
      <c r="G200" s="55" t="s">
        <v>66</v>
      </c>
      <c r="H200" s="36" t="s">
        <v>55</v>
      </c>
      <c r="I200" s="26" t="s">
        <v>67</v>
      </c>
      <c r="J200" s="4" t="s">
        <v>57</v>
      </c>
      <c r="K200" s="12" t="s">
        <v>42</v>
      </c>
    </row>
    <row r="201" spans="1:11" x14ac:dyDescent="0.35">
      <c r="A201" s="30" t="s">
        <v>18</v>
      </c>
      <c r="B201" s="1" t="s">
        <v>68</v>
      </c>
      <c r="C201" s="5">
        <v>0</v>
      </c>
      <c r="D201" s="72">
        <v>1200</v>
      </c>
      <c r="E201" s="35" t="s">
        <v>69</v>
      </c>
      <c r="F201" s="65">
        <v>15</v>
      </c>
      <c r="G201" s="55" t="s">
        <v>70</v>
      </c>
      <c r="H201" s="33">
        <v>8.6</v>
      </c>
      <c r="I201" s="26">
        <f>ROUND((F201*$I$1)-(H201*$I$1),3)</f>
        <v>6.0000000000000001E-3</v>
      </c>
      <c r="J201" s="4">
        <v>13</v>
      </c>
      <c r="K201" s="12" t="s">
        <v>42</v>
      </c>
    </row>
    <row r="202" spans="1:11" x14ac:dyDescent="0.35">
      <c r="A202" s="30" t="s">
        <v>18</v>
      </c>
      <c r="B202" s="1" t="s">
        <v>68</v>
      </c>
      <c r="C202" s="5">
        <v>1201</v>
      </c>
      <c r="D202" s="72">
        <v>2400</v>
      </c>
      <c r="E202" s="35" t="s">
        <v>71</v>
      </c>
      <c r="F202" s="65">
        <v>28.2</v>
      </c>
      <c r="G202" s="55" t="s">
        <v>72</v>
      </c>
      <c r="H202" s="33">
        <v>13.7</v>
      </c>
      <c r="I202" s="26">
        <f t="shared" ref="I202:I265" si="5">ROUND((F202*$I$1)-(H202*$I$1),3)</f>
        <v>1.4999999999999999E-2</v>
      </c>
      <c r="J202" s="4">
        <v>15</v>
      </c>
      <c r="K202" s="12" t="s">
        <v>42</v>
      </c>
    </row>
    <row r="203" spans="1:11" x14ac:dyDescent="0.35">
      <c r="A203" s="30" t="s">
        <v>18</v>
      </c>
      <c r="B203" s="1" t="s">
        <v>68</v>
      </c>
      <c r="C203" s="5">
        <v>2400</v>
      </c>
      <c r="D203" s="72" t="s">
        <v>73</v>
      </c>
      <c r="E203" s="35" t="s">
        <v>74</v>
      </c>
      <c r="F203" s="65">
        <v>41.8</v>
      </c>
      <c r="G203" s="55" t="s">
        <v>75</v>
      </c>
      <c r="H203" s="33">
        <v>24.7</v>
      </c>
      <c r="I203" s="26">
        <f t="shared" si="5"/>
        <v>1.7000000000000001E-2</v>
      </c>
      <c r="J203" s="4">
        <v>13</v>
      </c>
      <c r="K203" s="12" t="s">
        <v>42</v>
      </c>
    </row>
    <row r="204" spans="1:11" x14ac:dyDescent="0.35">
      <c r="A204" s="30" t="s">
        <v>18</v>
      </c>
      <c r="B204" s="1" t="s">
        <v>76</v>
      </c>
      <c r="C204" s="5">
        <v>2000</v>
      </c>
      <c r="D204" s="72">
        <v>3500</v>
      </c>
      <c r="E204" s="35" t="s">
        <v>77</v>
      </c>
      <c r="F204" s="65">
        <v>57</v>
      </c>
      <c r="G204" s="55" t="s">
        <v>78</v>
      </c>
      <c r="H204" s="33">
        <v>22.4</v>
      </c>
      <c r="I204" s="26">
        <f t="shared" si="5"/>
        <v>3.5000000000000003E-2</v>
      </c>
      <c r="J204" s="4">
        <v>53</v>
      </c>
      <c r="K204" s="12" t="s">
        <v>42</v>
      </c>
    </row>
    <row r="205" spans="1:11" x14ac:dyDescent="0.35">
      <c r="A205" s="30" t="s">
        <v>18</v>
      </c>
      <c r="B205" s="1" t="s">
        <v>76</v>
      </c>
      <c r="C205" s="5">
        <v>3501</v>
      </c>
      <c r="D205" s="72">
        <v>5000</v>
      </c>
      <c r="E205" s="35" t="s">
        <v>79</v>
      </c>
      <c r="F205" s="65">
        <v>84.5</v>
      </c>
      <c r="G205" s="55" t="s">
        <v>80</v>
      </c>
      <c r="H205" s="33">
        <v>34.200000000000003</v>
      </c>
      <c r="I205" s="26">
        <f t="shared" si="5"/>
        <v>0.05</v>
      </c>
      <c r="J205" s="4">
        <v>69</v>
      </c>
      <c r="K205" s="12" t="s">
        <v>42</v>
      </c>
    </row>
    <row r="206" spans="1:11" x14ac:dyDescent="0.35">
      <c r="A206" s="30" t="s">
        <v>18</v>
      </c>
      <c r="B206" s="1" t="s">
        <v>76</v>
      </c>
      <c r="C206" s="5">
        <v>3000</v>
      </c>
      <c r="D206" s="71">
        <v>4500</v>
      </c>
      <c r="E206" s="37" t="s">
        <v>77</v>
      </c>
      <c r="F206" s="64">
        <v>57</v>
      </c>
      <c r="G206" s="57" t="s">
        <v>81</v>
      </c>
      <c r="H206" s="31">
        <v>29.9</v>
      </c>
      <c r="I206" s="26">
        <f t="shared" si="5"/>
        <v>2.7E-2</v>
      </c>
      <c r="J206" s="4">
        <v>55</v>
      </c>
      <c r="K206" s="12" t="s">
        <v>42</v>
      </c>
    </row>
    <row r="207" spans="1:11" x14ac:dyDescent="0.35">
      <c r="A207" s="30" t="s">
        <v>18</v>
      </c>
      <c r="B207" s="1" t="s">
        <v>76</v>
      </c>
      <c r="C207" s="5">
        <v>4501</v>
      </c>
      <c r="D207" s="71">
        <v>6000</v>
      </c>
      <c r="E207" s="37" t="s">
        <v>79</v>
      </c>
      <c r="F207" s="64">
        <v>84.5</v>
      </c>
      <c r="G207" s="57" t="s">
        <v>82</v>
      </c>
      <c r="H207" s="31">
        <v>42.1</v>
      </c>
      <c r="I207" s="26">
        <f t="shared" si="5"/>
        <v>4.2000000000000003E-2</v>
      </c>
      <c r="J207" s="4">
        <v>76</v>
      </c>
      <c r="K207" s="12" t="s">
        <v>42</v>
      </c>
    </row>
    <row r="208" spans="1:11" x14ac:dyDescent="0.35">
      <c r="A208" s="30" t="s">
        <v>18</v>
      </c>
      <c r="B208" s="1" t="s">
        <v>76</v>
      </c>
      <c r="C208" s="5">
        <v>6001</v>
      </c>
      <c r="D208" s="71">
        <v>7500</v>
      </c>
      <c r="E208" s="37" t="s">
        <v>83</v>
      </c>
      <c r="F208" s="64">
        <v>112.6</v>
      </c>
      <c r="G208" s="57" t="s">
        <v>84</v>
      </c>
      <c r="H208" s="31">
        <v>51.5</v>
      </c>
      <c r="I208" s="26">
        <f t="shared" si="5"/>
        <v>6.0999999999999999E-2</v>
      </c>
      <c r="J208" s="4">
        <v>104</v>
      </c>
      <c r="K208" s="12" t="s">
        <v>42</v>
      </c>
    </row>
    <row r="209" spans="1:11" x14ac:dyDescent="0.35">
      <c r="A209" s="30" t="s">
        <v>18</v>
      </c>
      <c r="B209" s="1" t="s">
        <v>76</v>
      </c>
      <c r="C209" s="5">
        <v>1500</v>
      </c>
      <c r="D209" s="71">
        <v>3000</v>
      </c>
      <c r="E209" s="37" t="s">
        <v>85</v>
      </c>
      <c r="F209" s="64">
        <v>29.1</v>
      </c>
      <c r="G209" s="57" t="s">
        <v>86</v>
      </c>
      <c r="H209" s="31">
        <v>19.2</v>
      </c>
      <c r="I209" s="26">
        <f t="shared" si="5"/>
        <v>0.01</v>
      </c>
      <c r="J209" s="4">
        <v>22</v>
      </c>
      <c r="K209" s="12" t="s">
        <v>42</v>
      </c>
    </row>
    <row r="210" spans="1:11" x14ac:dyDescent="0.35">
      <c r="A210" s="30" t="s">
        <v>18</v>
      </c>
      <c r="B210" s="1" t="s">
        <v>76</v>
      </c>
      <c r="C210" s="5">
        <v>3001</v>
      </c>
      <c r="D210" s="71">
        <v>4500</v>
      </c>
      <c r="E210" s="37" t="s">
        <v>77</v>
      </c>
      <c r="F210" s="64">
        <v>57</v>
      </c>
      <c r="G210" s="57" t="s">
        <v>87</v>
      </c>
      <c r="H210" s="31">
        <v>30.8</v>
      </c>
      <c r="I210" s="26">
        <f t="shared" si="5"/>
        <v>2.5999999999999999E-2</v>
      </c>
      <c r="J210" s="4">
        <v>75</v>
      </c>
      <c r="K210" s="12" t="s">
        <v>42</v>
      </c>
    </row>
    <row r="211" spans="1:11" x14ac:dyDescent="0.35">
      <c r="A211" s="30" t="s">
        <v>18</v>
      </c>
      <c r="B211" s="1" t="s">
        <v>76</v>
      </c>
      <c r="C211" s="5">
        <v>4501</v>
      </c>
      <c r="D211" s="71">
        <v>6000</v>
      </c>
      <c r="E211" s="37" t="s">
        <v>79</v>
      </c>
      <c r="F211" s="64">
        <v>84.5</v>
      </c>
      <c r="G211" s="57" t="s">
        <v>88</v>
      </c>
      <c r="H211" s="31">
        <v>40.200000000000003</v>
      </c>
      <c r="I211" s="26">
        <f t="shared" si="5"/>
        <v>4.3999999999999997E-2</v>
      </c>
      <c r="J211" s="4">
        <v>83</v>
      </c>
      <c r="K211" s="12" t="s">
        <v>42</v>
      </c>
    </row>
    <row r="212" spans="1:11" x14ac:dyDescent="0.35">
      <c r="A212" s="30" t="s">
        <v>18</v>
      </c>
      <c r="B212" s="1" t="s">
        <v>89</v>
      </c>
      <c r="C212" s="5">
        <v>0</v>
      </c>
      <c r="D212" s="71">
        <v>3000</v>
      </c>
      <c r="E212" s="37" t="s">
        <v>85</v>
      </c>
      <c r="F212" s="64">
        <v>29.1</v>
      </c>
      <c r="G212" s="57" t="s">
        <v>90</v>
      </c>
      <c r="H212" s="31">
        <v>17.600000000000001</v>
      </c>
      <c r="I212" s="26">
        <f t="shared" si="5"/>
        <v>1.2E-2</v>
      </c>
      <c r="J212" s="4">
        <v>10</v>
      </c>
      <c r="K212" s="12" t="s">
        <v>42</v>
      </c>
    </row>
    <row r="213" spans="1:11" x14ac:dyDescent="0.35">
      <c r="A213" s="30" t="s">
        <v>18</v>
      </c>
      <c r="B213" s="1" t="s">
        <v>89</v>
      </c>
      <c r="C213" s="5">
        <v>3001</v>
      </c>
      <c r="D213" s="71">
        <v>4500</v>
      </c>
      <c r="E213" s="37" t="s">
        <v>77</v>
      </c>
      <c r="F213" s="64">
        <v>57</v>
      </c>
      <c r="G213" s="57" t="s">
        <v>91</v>
      </c>
      <c r="H213" s="31">
        <v>28</v>
      </c>
      <c r="I213" s="26">
        <f t="shared" si="5"/>
        <v>2.9000000000000001E-2</v>
      </c>
      <c r="J213" s="4">
        <v>52</v>
      </c>
      <c r="K213" s="12" t="s">
        <v>42</v>
      </c>
    </row>
    <row r="214" spans="1:11" x14ac:dyDescent="0.35">
      <c r="A214" s="30" t="s">
        <v>18</v>
      </c>
      <c r="B214" s="1" t="s">
        <v>89</v>
      </c>
      <c r="C214" s="5">
        <v>4501</v>
      </c>
      <c r="D214" s="71">
        <v>6000</v>
      </c>
      <c r="E214" s="37" t="s">
        <v>79</v>
      </c>
      <c r="F214" s="64">
        <v>84.5</v>
      </c>
      <c r="G214" s="57" t="s">
        <v>92</v>
      </c>
      <c r="H214" s="31">
        <v>39.200000000000003</v>
      </c>
      <c r="I214" s="26">
        <f t="shared" si="5"/>
        <v>4.4999999999999998E-2</v>
      </c>
      <c r="J214" s="4">
        <v>78</v>
      </c>
      <c r="K214" s="12" t="s">
        <v>42</v>
      </c>
    </row>
    <row r="215" spans="1:11" x14ac:dyDescent="0.35">
      <c r="A215" s="30" t="s">
        <v>18</v>
      </c>
      <c r="B215" s="1" t="s">
        <v>89</v>
      </c>
      <c r="C215" s="5">
        <v>6001</v>
      </c>
      <c r="D215" s="71">
        <v>7500</v>
      </c>
      <c r="E215" s="37" t="s">
        <v>93</v>
      </c>
      <c r="F215" s="64">
        <v>120</v>
      </c>
      <c r="G215" s="57" t="s">
        <v>94</v>
      </c>
      <c r="H215" s="31">
        <v>49.9</v>
      </c>
      <c r="I215" s="26">
        <f t="shared" si="5"/>
        <v>7.0000000000000007E-2</v>
      </c>
      <c r="J215" s="4">
        <v>131</v>
      </c>
      <c r="K215" s="12" t="s">
        <v>42</v>
      </c>
    </row>
    <row r="216" spans="1:11" x14ac:dyDescent="0.35">
      <c r="A216" s="30" t="s">
        <v>18</v>
      </c>
      <c r="B216" s="1" t="s">
        <v>89</v>
      </c>
      <c r="C216" s="5">
        <v>7500</v>
      </c>
      <c r="D216" s="71" t="s">
        <v>73</v>
      </c>
      <c r="E216" s="37" t="s">
        <v>95</v>
      </c>
      <c r="F216" s="64">
        <v>180</v>
      </c>
      <c r="G216" s="57" t="s">
        <v>96</v>
      </c>
      <c r="H216" s="31">
        <v>90.6</v>
      </c>
      <c r="I216" s="26">
        <f t="shared" si="5"/>
        <v>8.8999999999999996E-2</v>
      </c>
      <c r="J216" s="4">
        <v>173</v>
      </c>
      <c r="K216" s="12" t="s">
        <v>42</v>
      </c>
    </row>
    <row r="217" spans="1:11" x14ac:dyDescent="0.35">
      <c r="A217" s="30" t="s">
        <v>18</v>
      </c>
      <c r="B217" s="1" t="s">
        <v>97</v>
      </c>
      <c r="C217" s="5">
        <v>0</v>
      </c>
      <c r="D217" s="71">
        <v>10000</v>
      </c>
      <c r="E217" s="38" t="s">
        <v>98</v>
      </c>
      <c r="F217" s="64">
        <v>157</v>
      </c>
      <c r="G217" s="57" t="s">
        <v>99</v>
      </c>
      <c r="H217" s="31">
        <v>51.8</v>
      </c>
      <c r="I217" s="26">
        <f t="shared" si="5"/>
        <v>0.105</v>
      </c>
      <c r="J217" s="4">
        <v>42.88</v>
      </c>
      <c r="K217" s="12" t="s">
        <v>42</v>
      </c>
    </row>
    <row r="218" spans="1:11" x14ac:dyDescent="0.35">
      <c r="A218" s="30" t="s">
        <v>18</v>
      </c>
      <c r="B218" s="1" t="s">
        <v>97</v>
      </c>
      <c r="C218" s="5">
        <v>10001</v>
      </c>
      <c r="D218" s="71">
        <v>15000</v>
      </c>
      <c r="E218" s="38" t="s">
        <v>100</v>
      </c>
      <c r="F218" s="64">
        <v>196</v>
      </c>
      <c r="G218" s="57" t="s">
        <v>101</v>
      </c>
      <c r="H218" s="31">
        <v>89.2</v>
      </c>
      <c r="I218" s="26">
        <f t="shared" si="5"/>
        <v>0.107</v>
      </c>
      <c r="J218" s="4">
        <v>31.94</v>
      </c>
      <c r="K218" s="12" t="s">
        <v>42</v>
      </c>
    </row>
    <row r="219" spans="1:11" x14ac:dyDescent="0.35">
      <c r="A219" s="30" t="s">
        <v>18</v>
      </c>
      <c r="B219" s="1" t="s">
        <v>97</v>
      </c>
      <c r="C219" s="5">
        <v>15001</v>
      </c>
      <c r="D219" s="71">
        <v>20000</v>
      </c>
      <c r="E219" s="38" t="s">
        <v>102</v>
      </c>
      <c r="F219" s="64">
        <v>294</v>
      </c>
      <c r="G219" s="57" t="s">
        <v>103</v>
      </c>
      <c r="H219" s="31">
        <v>118.5</v>
      </c>
      <c r="I219" s="26">
        <f t="shared" si="5"/>
        <v>0.17599999999999999</v>
      </c>
      <c r="J219" s="4">
        <v>61.17</v>
      </c>
      <c r="K219" s="12" t="s">
        <v>42</v>
      </c>
    </row>
    <row r="220" spans="1:11" x14ac:dyDescent="0.35">
      <c r="A220" s="30" t="s">
        <v>18</v>
      </c>
      <c r="B220" s="1" t="s">
        <v>97</v>
      </c>
      <c r="C220" s="5">
        <v>20001</v>
      </c>
      <c r="D220" s="71">
        <v>30000</v>
      </c>
      <c r="E220" s="38" t="s">
        <v>104</v>
      </c>
      <c r="F220" s="64">
        <v>392</v>
      </c>
      <c r="G220" s="57" t="s">
        <v>105</v>
      </c>
      <c r="H220" s="31">
        <v>171.4</v>
      </c>
      <c r="I220" s="26">
        <f t="shared" si="5"/>
        <v>0.221</v>
      </c>
      <c r="J220" s="4">
        <v>51.11</v>
      </c>
      <c r="K220" s="12" t="s">
        <v>42</v>
      </c>
    </row>
    <row r="221" spans="1:11" x14ac:dyDescent="0.35">
      <c r="A221" s="30" t="s">
        <v>18</v>
      </c>
      <c r="B221" s="1" t="s">
        <v>97</v>
      </c>
      <c r="C221" s="5">
        <v>30001</v>
      </c>
      <c r="D221" s="71">
        <v>40000</v>
      </c>
      <c r="E221" s="37" t="s">
        <v>106</v>
      </c>
      <c r="F221" s="64">
        <v>850</v>
      </c>
      <c r="G221" s="57" t="s">
        <v>107</v>
      </c>
      <c r="H221" s="31">
        <v>230.5</v>
      </c>
      <c r="I221" s="26">
        <f t="shared" si="5"/>
        <v>0.62</v>
      </c>
      <c r="J221" s="4">
        <v>113.6</v>
      </c>
      <c r="K221" s="12" t="s">
        <v>42</v>
      </c>
    </row>
    <row r="222" spans="1:11" x14ac:dyDescent="0.35">
      <c r="A222" s="30" t="s">
        <v>18</v>
      </c>
      <c r="B222" s="1" t="s">
        <v>97</v>
      </c>
      <c r="C222" s="5">
        <v>40001</v>
      </c>
      <c r="D222" s="71">
        <v>50000</v>
      </c>
      <c r="E222" s="37" t="s">
        <v>108</v>
      </c>
      <c r="F222" s="64">
        <v>1080</v>
      </c>
      <c r="G222" s="57" t="s">
        <v>109</v>
      </c>
      <c r="H222" s="31">
        <v>306.2</v>
      </c>
      <c r="I222" s="26">
        <f t="shared" si="5"/>
        <v>0.77400000000000002</v>
      </c>
      <c r="J222" s="4">
        <v>166.55</v>
      </c>
      <c r="K222" s="12" t="s">
        <v>42</v>
      </c>
    </row>
    <row r="223" spans="1:11" x14ac:dyDescent="0.35">
      <c r="A223" s="30" t="s">
        <v>18</v>
      </c>
      <c r="B223" s="1" t="s">
        <v>97</v>
      </c>
      <c r="C223" s="5">
        <v>50001</v>
      </c>
      <c r="D223" s="71" t="s">
        <v>73</v>
      </c>
      <c r="E223" s="37" t="s">
        <v>110</v>
      </c>
      <c r="F223" s="64">
        <v>1610</v>
      </c>
      <c r="G223" s="57" t="s">
        <v>111</v>
      </c>
      <c r="H223" s="31">
        <v>443.7</v>
      </c>
      <c r="I223" s="26">
        <f t="shared" si="5"/>
        <v>1.1659999999999999</v>
      </c>
      <c r="J223" s="4">
        <v>283.67</v>
      </c>
      <c r="K223" s="12" t="s">
        <v>42</v>
      </c>
    </row>
    <row r="224" spans="1:11" x14ac:dyDescent="0.35">
      <c r="A224" s="30" t="s">
        <v>18</v>
      </c>
      <c r="B224" s="1" t="s">
        <v>112</v>
      </c>
      <c r="C224" s="5">
        <v>0</v>
      </c>
      <c r="D224" s="71">
        <v>2000</v>
      </c>
      <c r="E224" s="39" t="s">
        <v>113</v>
      </c>
      <c r="F224" s="64">
        <v>29.1</v>
      </c>
      <c r="G224" s="58" t="s">
        <v>114</v>
      </c>
      <c r="H224" s="31">
        <v>12.9</v>
      </c>
      <c r="I224" s="26">
        <f t="shared" si="5"/>
        <v>1.6E-2</v>
      </c>
      <c r="J224" s="4">
        <v>18</v>
      </c>
      <c r="K224" s="12" t="s">
        <v>42</v>
      </c>
    </row>
    <row r="225" spans="1:11" x14ac:dyDescent="0.35">
      <c r="A225" s="30" t="s">
        <v>18</v>
      </c>
      <c r="B225" s="1" t="s">
        <v>112</v>
      </c>
      <c r="C225" s="5">
        <v>2001</v>
      </c>
      <c r="D225" s="71">
        <v>4000</v>
      </c>
      <c r="E225" s="39" t="s">
        <v>77</v>
      </c>
      <c r="F225" s="64">
        <v>57</v>
      </c>
      <c r="G225" s="58" t="s">
        <v>115</v>
      </c>
      <c r="H225" s="31">
        <v>29.7</v>
      </c>
      <c r="I225" s="26">
        <f t="shared" si="5"/>
        <v>2.7E-2</v>
      </c>
      <c r="J225" s="4">
        <v>48</v>
      </c>
      <c r="K225" s="12" t="s">
        <v>42</v>
      </c>
    </row>
    <row r="226" spans="1:11" x14ac:dyDescent="0.35">
      <c r="A226" s="30" t="s">
        <v>18</v>
      </c>
      <c r="B226" s="1" t="s">
        <v>112</v>
      </c>
      <c r="C226" s="5">
        <v>4001</v>
      </c>
      <c r="D226" s="71">
        <v>6000</v>
      </c>
      <c r="E226" s="39" t="s">
        <v>116</v>
      </c>
      <c r="F226" s="64">
        <v>121</v>
      </c>
      <c r="G226" s="58" t="s">
        <v>117</v>
      </c>
      <c r="H226" s="31">
        <v>45.1</v>
      </c>
      <c r="I226" s="26">
        <f t="shared" si="5"/>
        <v>7.5999999999999998E-2</v>
      </c>
      <c r="J226" s="4">
        <v>57</v>
      </c>
      <c r="K226" s="12" t="s">
        <v>42</v>
      </c>
    </row>
    <row r="227" spans="1:11" x14ac:dyDescent="0.35">
      <c r="A227" s="30" t="s">
        <v>18</v>
      </c>
      <c r="B227" s="1" t="s">
        <v>112</v>
      </c>
      <c r="C227" s="5">
        <v>6001</v>
      </c>
      <c r="D227" s="71">
        <v>8000</v>
      </c>
      <c r="E227" s="39" t="s">
        <v>118</v>
      </c>
      <c r="F227" s="64">
        <v>159</v>
      </c>
      <c r="G227" s="58" t="s">
        <v>119</v>
      </c>
      <c r="H227" s="31">
        <v>59.7</v>
      </c>
      <c r="I227" s="26">
        <f t="shared" si="5"/>
        <v>9.9000000000000005E-2</v>
      </c>
      <c r="J227" s="4">
        <v>88</v>
      </c>
      <c r="K227" s="12" t="s">
        <v>42</v>
      </c>
    </row>
    <row r="228" spans="1:11" x14ac:dyDescent="0.35">
      <c r="A228" s="30" t="s">
        <v>18</v>
      </c>
      <c r="B228" s="1" t="s">
        <v>112</v>
      </c>
      <c r="C228" s="5">
        <v>8001</v>
      </c>
      <c r="D228" s="71">
        <v>12000</v>
      </c>
      <c r="E228" s="39" t="s">
        <v>120</v>
      </c>
      <c r="F228" s="64">
        <v>227.3</v>
      </c>
      <c r="G228" s="58" t="s">
        <v>121</v>
      </c>
      <c r="H228" s="31">
        <v>84.9</v>
      </c>
      <c r="I228" s="26">
        <f t="shared" si="5"/>
        <v>0.14199999999999999</v>
      </c>
      <c r="J228" s="4">
        <v>168</v>
      </c>
      <c r="K228" s="12" t="s">
        <v>42</v>
      </c>
    </row>
    <row r="229" spans="1:11" x14ac:dyDescent="0.35">
      <c r="A229" s="30" t="s">
        <v>18</v>
      </c>
      <c r="B229" s="1" t="s">
        <v>112</v>
      </c>
      <c r="C229" s="5">
        <v>12001</v>
      </c>
      <c r="D229" s="71">
        <v>16000</v>
      </c>
      <c r="E229" s="39" t="s">
        <v>122</v>
      </c>
      <c r="F229" s="64">
        <v>363.6</v>
      </c>
      <c r="G229" s="58" t="s">
        <v>123</v>
      </c>
      <c r="H229" s="31">
        <v>113.9</v>
      </c>
      <c r="I229" s="26">
        <f t="shared" si="5"/>
        <v>0.25</v>
      </c>
      <c r="J229" s="4">
        <v>151</v>
      </c>
      <c r="K229" s="12" t="s">
        <v>42</v>
      </c>
    </row>
    <row r="230" spans="1:11" x14ac:dyDescent="0.35">
      <c r="A230" s="30" t="s">
        <v>18</v>
      </c>
      <c r="B230" s="1" t="s">
        <v>112</v>
      </c>
      <c r="C230" s="5">
        <v>16001</v>
      </c>
      <c r="D230" s="71">
        <v>20000</v>
      </c>
      <c r="E230" s="39" t="s">
        <v>124</v>
      </c>
      <c r="F230" s="64">
        <v>397.7</v>
      </c>
      <c r="G230" s="58" t="s">
        <v>125</v>
      </c>
      <c r="H230" s="31">
        <v>143.69999999999999</v>
      </c>
      <c r="I230" s="26">
        <f t="shared" si="5"/>
        <v>0.254</v>
      </c>
      <c r="J230" s="4">
        <v>205</v>
      </c>
      <c r="K230" s="12" t="s">
        <v>42</v>
      </c>
    </row>
    <row r="231" spans="1:11" x14ac:dyDescent="0.35">
      <c r="A231" s="30" t="s">
        <v>18</v>
      </c>
      <c r="B231" s="1" t="s">
        <v>112</v>
      </c>
      <c r="C231" s="5">
        <v>20000</v>
      </c>
      <c r="D231" s="71" t="s">
        <v>73</v>
      </c>
      <c r="E231" s="39" t="s">
        <v>126</v>
      </c>
      <c r="F231" s="64">
        <v>727.3</v>
      </c>
      <c r="G231" s="58" t="s">
        <v>127</v>
      </c>
      <c r="H231" s="31">
        <v>193.8</v>
      </c>
      <c r="I231" s="26">
        <f t="shared" si="5"/>
        <v>0.53400000000000003</v>
      </c>
      <c r="J231" s="4">
        <v>356</v>
      </c>
      <c r="K231" s="12" t="s">
        <v>42</v>
      </c>
    </row>
    <row r="232" spans="1:11" x14ac:dyDescent="0.35">
      <c r="A232" s="30" t="s">
        <v>18</v>
      </c>
      <c r="B232" s="1" t="s">
        <v>128</v>
      </c>
      <c r="C232" s="5">
        <v>0</v>
      </c>
      <c r="D232" s="71">
        <v>5000</v>
      </c>
      <c r="E232" s="39" t="s">
        <v>129</v>
      </c>
      <c r="F232" s="64">
        <v>113.6</v>
      </c>
      <c r="G232" s="58" t="s">
        <v>130</v>
      </c>
      <c r="H232" s="31">
        <v>27.5</v>
      </c>
      <c r="I232" s="26">
        <f t="shared" si="5"/>
        <v>8.5999999999999993E-2</v>
      </c>
      <c r="J232" s="4">
        <v>97</v>
      </c>
      <c r="K232" s="12" t="s">
        <v>42</v>
      </c>
    </row>
    <row r="233" spans="1:11" x14ac:dyDescent="0.35">
      <c r="A233" s="30" t="s">
        <v>18</v>
      </c>
      <c r="B233" s="1" t="s">
        <v>128</v>
      </c>
      <c r="C233" s="5">
        <v>5001</v>
      </c>
      <c r="D233" s="71">
        <v>10000</v>
      </c>
      <c r="E233" s="39" t="s">
        <v>131</v>
      </c>
      <c r="F233" s="64">
        <v>198.9</v>
      </c>
      <c r="G233" s="58" t="s">
        <v>132</v>
      </c>
      <c r="H233" s="31">
        <v>57.6</v>
      </c>
      <c r="I233" s="26">
        <f t="shared" si="5"/>
        <v>0.14099999999999999</v>
      </c>
      <c r="J233" s="4">
        <v>123.81</v>
      </c>
      <c r="K233" s="12" t="s">
        <v>42</v>
      </c>
    </row>
    <row r="234" spans="1:11" x14ac:dyDescent="0.35">
      <c r="A234" s="30" t="s">
        <v>18</v>
      </c>
      <c r="B234" s="1" t="s">
        <v>128</v>
      </c>
      <c r="C234" s="5">
        <v>10001</v>
      </c>
      <c r="D234" s="71">
        <v>15000</v>
      </c>
      <c r="E234" s="39" t="s">
        <v>133</v>
      </c>
      <c r="F234" s="64">
        <v>284.10000000000002</v>
      </c>
      <c r="G234" s="58" t="s">
        <v>134</v>
      </c>
      <c r="H234" s="31">
        <v>94.9</v>
      </c>
      <c r="I234" s="26">
        <f t="shared" si="5"/>
        <v>0.189</v>
      </c>
      <c r="J234" s="4">
        <v>134.35</v>
      </c>
      <c r="K234" s="12" t="s">
        <v>42</v>
      </c>
    </row>
    <row r="235" spans="1:11" x14ac:dyDescent="0.35">
      <c r="A235" s="30" t="s">
        <v>18</v>
      </c>
      <c r="B235" s="1" t="s">
        <v>128</v>
      </c>
      <c r="C235" s="5">
        <v>15001</v>
      </c>
      <c r="D235" s="71">
        <v>30000</v>
      </c>
      <c r="E235" s="39" t="s">
        <v>135</v>
      </c>
      <c r="F235" s="64">
        <v>454.5</v>
      </c>
      <c r="G235" s="58" t="s">
        <v>136</v>
      </c>
      <c r="H235" s="31">
        <v>161.30000000000001</v>
      </c>
      <c r="I235" s="26">
        <f t="shared" si="5"/>
        <v>0.29299999999999998</v>
      </c>
      <c r="J235" s="4">
        <v>196.16</v>
      </c>
      <c r="K235" s="12" t="s">
        <v>42</v>
      </c>
    </row>
    <row r="236" spans="1:11" x14ac:dyDescent="0.35">
      <c r="A236" s="30" t="s">
        <v>18</v>
      </c>
      <c r="B236" s="1" t="s">
        <v>128</v>
      </c>
      <c r="C236" s="5">
        <v>30001</v>
      </c>
      <c r="D236" s="71">
        <v>40000</v>
      </c>
      <c r="E236" s="40" t="s">
        <v>137</v>
      </c>
      <c r="F236" s="64">
        <v>850</v>
      </c>
      <c r="G236" s="58" t="s">
        <v>138</v>
      </c>
      <c r="H236" s="31">
        <v>253.9</v>
      </c>
      <c r="I236" s="26">
        <f t="shared" si="5"/>
        <v>0.59599999999999997</v>
      </c>
      <c r="J236" s="4">
        <v>238.18</v>
      </c>
      <c r="K236" s="12" t="s">
        <v>42</v>
      </c>
    </row>
    <row r="237" spans="1:11" x14ac:dyDescent="0.35">
      <c r="A237" s="30" t="s">
        <v>18</v>
      </c>
      <c r="B237" s="1" t="s">
        <v>128</v>
      </c>
      <c r="C237" s="5">
        <v>40001</v>
      </c>
      <c r="D237" s="71">
        <v>50000</v>
      </c>
      <c r="E237" s="40" t="s">
        <v>139</v>
      </c>
      <c r="F237" s="64">
        <v>1080</v>
      </c>
      <c r="G237" s="58" t="s">
        <v>140</v>
      </c>
      <c r="H237" s="31">
        <v>319.60000000000002</v>
      </c>
      <c r="I237" s="26">
        <f t="shared" si="5"/>
        <v>0.76</v>
      </c>
      <c r="J237" s="4">
        <v>319.31</v>
      </c>
      <c r="K237" s="12" t="s">
        <v>42</v>
      </c>
    </row>
    <row r="238" spans="1:11" x14ac:dyDescent="0.35">
      <c r="A238" s="30" t="s">
        <v>18</v>
      </c>
      <c r="B238" s="1" t="s">
        <v>128</v>
      </c>
      <c r="C238" s="5">
        <v>50000</v>
      </c>
      <c r="D238" s="71" t="s">
        <v>73</v>
      </c>
      <c r="E238" s="39" t="s">
        <v>141</v>
      </c>
      <c r="F238" s="64">
        <v>1610</v>
      </c>
      <c r="G238" s="58" t="s">
        <v>142</v>
      </c>
      <c r="H238" s="31">
        <v>585.9</v>
      </c>
      <c r="I238" s="26">
        <f t="shared" si="5"/>
        <v>1.024</v>
      </c>
      <c r="J238" s="4">
        <v>1094.74</v>
      </c>
      <c r="K238" s="12" t="s">
        <v>42</v>
      </c>
    </row>
    <row r="239" spans="1:11" x14ac:dyDescent="0.35">
      <c r="A239" s="30" t="s">
        <v>18</v>
      </c>
      <c r="B239" s="1" t="s">
        <v>143</v>
      </c>
      <c r="C239" s="5">
        <v>0</v>
      </c>
      <c r="D239" s="71">
        <v>5000</v>
      </c>
      <c r="E239" s="40" t="s">
        <v>129</v>
      </c>
      <c r="F239" s="64">
        <v>100</v>
      </c>
      <c r="G239" s="58" t="s">
        <v>144</v>
      </c>
      <c r="H239" s="31">
        <v>31</v>
      </c>
      <c r="I239" s="26">
        <f t="shared" si="5"/>
        <v>6.9000000000000006E-2</v>
      </c>
      <c r="J239" s="4">
        <v>68</v>
      </c>
      <c r="K239" s="12" t="s">
        <v>42</v>
      </c>
    </row>
    <row r="240" spans="1:11" x14ac:dyDescent="0.35">
      <c r="A240" s="30" t="s">
        <v>18</v>
      </c>
      <c r="B240" s="1" t="s">
        <v>145</v>
      </c>
      <c r="C240" s="5">
        <v>0</v>
      </c>
      <c r="D240" s="71">
        <v>5000</v>
      </c>
      <c r="E240" s="40" t="s">
        <v>129</v>
      </c>
      <c r="F240" s="64">
        <v>113.6</v>
      </c>
      <c r="G240" s="58" t="s">
        <v>144</v>
      </c>
      <c r="H240" s="31">
        <v>31</v>
      </c>
      <c r="I240" s="26">
        <f t="shared" si="5"/>
        <v>8.3000000000000004E-2</v>
      </c>
      <c r="J240" s="4">
        <v>68</v>
      </c>
      <c r="K240" s="12" t="s">
        <v>42</v>
      </c>
    </row>
    <row r="241" spans="1:11" x14ac:dyDescent="0.35">
      <c r="A241" s="30" t="s">
        <v>18</v>
      </c>
      <c r="B241" s="1" t="s">
        <v>143</v>
      </c>
      <c r="C241" s="5">
        <v>5001</v>
      </c>
      <c r="D241" s="71">
        <v>10000</v>
      </c>
      <c r="E241" s="39" t="s">
        <v>131</v>
      </c>
      <c r="F241" s="64">
        <v>175</v>
      </c>
      <c r="G241" s="58" t="s">
        <v>146</v>
      </c>
      <c r="H241" s="31">
        <v>64</v>
      </c>
      <c r="I241" s="26">
        <f t="shared" si="5"/>
        <v>0.111</v>
      </c>
      <c r="J241" s="4">
        <v>60</v>
      </c>
      <c r="K241" s="12" t="s">
        <v>42</v>
      </c>
    </row>
    <row r="242" spans="1:11" x14ac:dyDescent="0.35">
      <c r="A242" s="30" t="s">
        <v>18</v>
      </c>
      <c r="B242" s="1" t="s">
        <v>145</v>
      </c>
      <c r="C242" s="5">
        <v>5001</v>
      </c>
      <c r="D242" s="71">
        <v>10000</v>
      </c>
      <c r="E242" s="39" t="s">
        <v>131</v>
      </c>
      <c r="F242" s="64">
        <v>198.9</v>
      </c>
      <c r="G242" s="58" t="s">
        <v>146</v>
      </c>
      <c r="H242" s="31">
        <v>64</v>
      </c>
      <c r="I242" s="26">
        <f t="shared" si="5"/>
        <v>0.13500000000000001</v>
      </c>
      <c r="J242" s="4">
        <v>60</v>
      </c>
      <c r="K242" s="12" t="s">
        <v>42</v>
      </c>
    </row>
    <row r="243" spans="1:11" x14ac:dyDescent="0.35">
      <c r="A243" s="30" t="s">
        <v>18</v>
      </c>
      <c r="B243" s="1" t="s">
        <v>143</v>
      </c>
      <c r="C243" s="5">
        <v>10001</v>
      </c>
      <c r="D243" s="71">
        <v>15000</v>
      </c>
      <c r="E243" s="39" t="s">
        <v>133</v>
      </c>
      <c r="F243" s="64">
        <v>250</v>
      </c>
      <c r="G243" s="58" t="s">
        <v>147</v>
      </c>
      <c r="H243" s="31">
        <v>101</v>
      </c>
      <c r="I243" s="26">
        <f t="shared" si="5"/>
        <v>0.14899999999999999</v>
      </c>
      <c r="J243" s="4">
        <v>129</v>
      </c>
      <c r="K243" s="12" t="s">
        <v>42</v>
      </c>
    </row>
    <row r="244" spans="1:11" x14ac:dyDescent="0.35">
      <c r="A244" s="30" t="s">
        <v>18</v>
      </c>
      <c r="B244" s="1" t="s">
        <v>145</v>
      </c>
      <c r="C244" s="5">
        <v>10001</v>
      </c>
      <c r="D244" s="71">
        <v>15000</v>
      </c>
      <c r="E244" s="39" t="s">
        <v>133</v>
      </c>
      <c r="F244" s="64">
        <v>284.10000000000002</v>
      </c>
      <c r="G244" s="58" t="s">
        <v>147</v>
      </c>
      <c r="H244" s="31">
        <v>101</v>
      </c>
      <c r="I244" s="26">
        <f t="shared" si="5"/>
        <v>0.183</v>
      </c>
      <c r="J244" s="4">
        <v>129</v>
      </c>
      <c r="K244" s="12" t="s">
        <v>42</v>
      </c>
    </row>
    <row r="245" spans="1:11" x14ac:dyDescent="0.35">
      <c r="A245" s="30" t="s">
        <v>18</v>
      </c>
      <c r="B245" s="1" t="s">
        <v>143</v>
      </c>
      <c r="C245" s="5">
        <v>15001</v>
      </c>
      <c r="D245" s="71">
        <v>30000</v>
      </c>
      <c r="E245" s="39" t="s">
        <v>135</v>
      </c>
      <c r="F245" s="64">
        <v>400</v>
      </c>
      <c r="G245" s="58" t="s">
        <v>148</v>
      </c>
      <c r="H245" s="31">
        <v>141</v>
      </c>
      <c r="I245" s="26">
        <f t="shared" si="5"/>
        <v>0.25900000000000001</v>
      </c>
      <c r="J245" s="4">
        <v>156</v>
      </c>
      <c r="K245" s="12" t="s">
        <v>42</v>
      </c>
    </row>
    <row r="246" spans="1:11" x14ac:dyDescent="0.35">
      <c r="A246" s="30" t="s">
        <v>18</v>
      </c>
      <c r="B246" s="1" t="s">
        <v>145</v>
      </c>
      <c r="C246" s="5">
        <v>15001</v>
      </c>
      <c r="D246" s="71">
        <v>30000</v>
      </c>
      <c r="E246" s="39" t="s">
        <v>135</v>
      </c>
      <c r="F246" s="64">
        <v>454.5</v>
      </c>
      <c r="G246" s="58" t="s">
        <v>148</v>
      </c>
      <c r="H246" s="31">
        <v>141</v>
      </c>
      <c r="I246" s="26">
        <f t="shared" si="5"/>
        <v>0.314</v>
      </c>
      <c r="J246" s="4">
        <v>156</v>
      </c>
      <c r="K246" s="12" t="s">
        <v>42</v>
      </c>
    </row>
    <row r="247" spans="1:11" x14ac:dyDescent="0.35">
      <c r="A247" s="30" t="s">
        <v>18</v>
      </c>
      <c r="B247" s="1" t="s">
        <v>143</v>
      </c>
      <c r="C247" s="5">
        <v>30001</v>
      </c>
      <c r="D247" s="71">
        <v>40000</v>
      </c>
      <c r="E247" s="39" t="s">
        <v>137</v>
      </c>
      <c r="F247" s="64">
        <v>750</v>
      </c>
      <c r="G247" s="58" t="s">
        <v>149</v>
      </c>
      <c r="H247" s="31">
        <v>236</v>
      </c>
      <c r="I247" s="26">
        <f t="shared" si="5"/>
        <v>0.51400000000000001</v>
      </c>
      <c r="J247" s="4">
        <v>446</v>
      </c>
      <c r="K247" s="12" t="s">
        <v>42</v>
      </c>
    </row>
    <row r="248" spans="1:11" x14ac:dyDescent="0.35">
      <c r="A248" s="30" t="s">
        <v>18</v>
      </c>
      <c r="B248" s="1" t="s">
        <v>145</v>
      </c>
      <c r="C248" s="5">
        <v>30001</v>
      </c>
      <c r="D248" s="71">
        <v>40000</v>
      </c>
      <c r="E248" s="39" t="s">
        <v>150</v>
      </c>
      <c r="F248" s="64">
        <v>850</v>
      </c>
      <c r="G248" s="58" t="s">
        <v>149</v>
      </c>
      <c r="H248" s="31">
        <v>236</v>
      </c>
      <c r="I248" s="26">
        <f t="shared" si="5"/>
        <v>0.61399999999999999</v>
      </c>
      <c r="J248" s="4">
        <v>446</v>
      </c>
      <c r="K248" s="12" t="s">
        <v>42</v>
      </c>
    </row>
    <row r="249" spans="1:11" x14ac:dyDescent="0.35">
      <c r="A249" s="30" t="s">
        <v>18</v>
      </c>
      <c r="B249" s="1" t="s">
        <v>143</v>
      </c>
      <c r="C249" s="5">
        <v>40000</v>
      </c>
      <c r="D249" s="71" t="s">
        <v>73</v>
      </c>
      <c r="E249" s="40" t="s">
        <v>139</v>
      </c>
      <c r="F249" s="64">
        <v>1000</v>
      </c>
      <c r="G249" s="58" t="s">
        <v>151</v>
      </c>
      <c r="H249" s="31">
        <v>295</v>
      </c>
      <c r="I249" s="26">
        <f t="shared" si="5"/>
        <v>0.70499999999999996</v>
      </c>
      <c r="J249" s="4">
        <v>629</v>
      </c>
      <c r="K249" s="12" t="s">
        <v>42</v>
      </c>
    </row>
    <row r="250" spans="1:11" x14ac:dyDescent="0.35">
      <c r="A250" s="30" t="s">
        <v>18</v>
      </c>
      <c r="B250" s="1" t="s">
        <v>145</v>
      </c>
      <c r="C250" s="5">
        <v>40000</v>
      </c>
      <c r="D250" s="71" t="s">
        <v>73</v>
      </c>
      <c r="E250" s="40" t="s">
        <v>152</v>
      </c>
      <c r="F250" s="64">
        <v>1080</v>
      </c>
      <c r="G250" s="58" t="s">
        <v>151</v>
      </c>
      <c r="H250" s="31">
        <v>295</v>
      </c>
      <c r="I250" s="26">
        <f t="shared" si="5"/>
        <v>0.78500000000000003</v>
      </c>
      <c r="J250" s="4">
        <v>629</v>
      </c>
      <c r="K250" s="12" t="s">
        <v>42</v>
      </c>
    </row>
    <row r="251" spans="1:11" x14ac:dyDescent="0.35">
      <c r="A251" s="30" t="s">
        <v>13</v>
      </c>
      <c r="B251" s="3" t="s">
        <v>153</v>
      </c>
      <c r="C251" s="68" t="s">
        <v>42</v>
      </c>
      <c r="D251" s="74" t="s">
        <v>42</v>
      </c>
      <c r="E251" s="39" t="s">
        <v>154</v>
      </c>
      <c r="F251" s="67">
        <v>232</v>
      </c>
      <c r="G251" s="59" t="s">
        <v>153</v>
      </c>
      <c r="H251" s="41">
        <v>147.19999999999999</v>
      </c>
      <c r="I251" s="26">
        <f t="shared" si="5"/>
        <v>8.5000000000000006E-2</v>
      </c>
      <c r="J251" s="4">
        <v>200</v>
      </c>
      <c r="K251" s="12" t="s">
        <v>42</v>
      </c>
    </row>
    <row r="252" spans="1:11" x14ac:dyDescent="0.35">
      <c r="A252" s="30" t="s">
        <v>13</v>
      </c>
      <c r="B252" s="3" t="s">
        <v>153</v>
      </c>
      <c r="C252" s="68" t="s">
        <v>42</v>
      </c>
      <c r="D252" s="74" t="s">
        <v>42</v>
      </c>
      <c r="E252" s="39" t="s">
        <v>155</v>
      </c>
      <c r="F252" s="67">
        <v>295</v>
      </c>
      <c r="G252" s="59" t="s">
        <v>153</v>
      </c>
      <c r="H252" s="41">
        <v>147.19999999999999</v>
      </c>
      <c r="I252" s="26">
        <f t="shared" si="5"/>
        <v>0.14799999999999999</v>
      </c>
      <c r="J252" s="4">
        <v>200</v>
      </c>
      <c r="K252" s="12" t="s">
        <v>42</v>
      </c>
    </row>
    <row r="253" spans="1:11" x14ac:dyDescent="0.35">
      <c r="A253" s="30" t="s">
        <v>13</v>
      </c>
      <c r="B253" s="3" t="s">
        <v>156</v>
      </c>
      <c r="C253" s="68" t="s">
        <v>42</v>
      </c>
      <c r="D253" s="74" t="s">
        <v>42</v>
      </c>
      <c r="E253" s="39" t="s">
        <v>157</v>
      </c>
      <c r="F253" s="67">
        <v>348.8</v>
      </c>
      <c r="G253" s="59" t="s">
        <v>156</v>
      </c>
      <c r="H253" s="41">
        <v>220.8</v>
      </c>
      <c r="I253" s="26">
        <f t="shared" si="5"/>
        <v>0.128</v>
      </c>
      <c r="J253" s="4">
        <v>225</v>
      </c>
      <c r="K253" s="12" t="s">
        <v>42</v>
      </c>
    </row>
    <row r="254" spans="1:11" x14ac:dyDescent="0.35">
      <c r="A254" s="30" t="s">
        <v>13</v>
      </c>
      <c r="B254" s="3" t="s">
        <v>156</v>
      </c>
      <c r="C254" s="68" t="s">
        <v>42</v>
      </c>
      <c r="D254" s="74" t="s">
        <v>42</v>
      </c>
      <c r="E254" s="39" t="s">
        <v>158</v>
      </c>
      <c r="F254" s="67">
        <v>455</v>
      </c>
      <c r="G254" s="59" t="s">
        <v>156</v>
      </c>
      <c r="H254" s="41">
        <v>220.8</v>
      </c>
      <c r="I254" s="26">
        <f t="shared" si="5"/>
        <v>0.23400000000000001</v>
      </c>
      <c r="J254" s="4">
        <v>225</v>
      </c>
      <c r="K254" s="12" t="s">
        <v>42</v>
      </c>
    </row>
    <row r="255" spans="1:11" x14ac:dyDescent="0.35">
      <c r="A255" s="30" t="s">
        <v>13</v>
      </c>
      <c r="B255" s="3" t="s">
        <v>159</v>
      </c>
      <c r="C255" s="68" t="s">
        <v>42</v>
      </c>
      <c r="D255" s="74" t="s">
        <v>42</v>
      </c>
      <c r="E255" s="39" t="s">
        <v>160</v>
      </c>
      <c r="F255" s="67">
        <v>476</v>
      </c>
      <c r="G255" s="59" t="s">
        <v>159</v>
      </c>
      <c r="H255" s="41">
        <v>294.39999999999998</v>
      </c>
      <c r="I255" s="26">
        <f t="shared" si="5"/>
        <v>0.182</v>
      </c>
      <c r="J255" s="4">
        <v>250</v>
      </c>
      <c r="K255" s="12" t="s">
        <v>42</v>
      </c>
    </row>
    <row r="256" spans="1:11" x14ac:dyDescent="0.35">
      <c r="A256" s="30" t="s">
        <v>13</v>
      </c>
      <c r="B256" s="3" t="s">
        <v>159</v>
      </c>
      <c r="C256" s="68" t="s">
        <v>42</v>
      </c>
      <c r="D256" s="74" t="s">
        <v>42</v>
      </c>
      <c r="E256" s="39" t="s">
        <v>161</v>
      </c>
      <c r="F256" s="67">
        <v>618</v>
      </c>
      <c r="G256" s="59" t="s">
        <v>159</v>
      </c>
      <c r="H256" s="41">
        <v>292.39999999999998</v>
      </c>
      <c r="I256" s="26">
        <f t="shared" si="5"/>
        <v>0.32600000000000001</v>
      </c>
      <c r="J256" s="4">
        <v>250</v>
      </c>
      <c r="K256" s="12" t="s">
        <v>42</v>
      </c>
    </row>
    <row r="257" spans="1:11" x14ac:dyDescent="0.35">
      <c r="A257" s="30" t="s">
        <v>13</v>
      </c>
      <c r="B257" s="3" t="s">
        <v>162</v>
      </c>
      <c r="C257" s="68" t="s">
        <v>42</v>
      </c>
      <c r="D257" s="74" t="s">
        <v>42</v>
      </c>
      <c r="E257" s="39" t="s">
        <v>163</v>
      </c>
      <c r="F257" s="67">
        <v>28.16</v>
      </c>
      <c r="G257" s="59" t="s">
        <v>162</v>
      </c>
      <c r="H257" s="41">
        <v>24.64</v>
      </c>
      <c r="I257" s="26">
        <f t="shared" si="5"/>
        <v>4.0000000000000001E-3</v>
      </c>
      <c r="J257" s="4">
        <v>50</v>
      </c>
      <c r="K257" s="12" t="s">
        <v>42</v>
      </c>
    </row>
    <row r="258" spans="1:11" x14ac:dyDescent="0.35">
      <c r="A258" s="30" t="s">
        <v>13</v>
      </c>
      <c r="B258" s="3" t="s">
        <v>164</v>
      </c>
      <c r="C258" s="68" t="s">
        <v>42</v>
      </c>
      <c r="D258" s="74" t="s">
        <v>42</v>
      </c>
      <c r="E258" s="39" t="s">
        <v>163</v>
      </c>
      <c r="F258" s="67">
        <v>28.16</v>
      </c>
      <c r="G258" s="59" t="s">
        <v>164</v>
      </c>
      <c r="H258" s="41">
        <v>21.56</v>
      </c>
      <c r="I258" s="26">
        <f t="shared" si="5"/>
        <v>7.0000000000000001E-3</v>
      </c>
      <c r="J258" s="4">
        <v>55</v>
      </c>
      <c r="K258" s="12" t="s">
        <v>42</v>
      </c>
    </row>
    <row r="259" spans="1:11" x14ac:dyDescent="0.35">
      <c r="A259" s="30" t="s">
        <v>13</v>
      </c>
      <c r="B259" s="3" t="s">
        <v>165</v>
      </c>
      <c r="C259" s="68" t="s">
        <v>42</v>
      </c>
      <c r="D259" s="74" t="s">
        <v>42</v>
      </c>
      <c r="E259" s="39" t="s">
        <v>163</v>
      </c>
      <c r="F259" s="67">
        <v>28.16</v>
      </c>
      <c r="G259" s="59" t="s">
        <v>165</v>
      </c>
      <c r="H259" s="41">
        <v>19.25</v>
      </c>
      <c r="I259" s="26">
        <f t="shared" si="5"/>
        <v>8.9999999999999993E-3</v>
      </c>
      <c r="J259" s="4">
        <v>60</v>
      </c>
      <c r="K259" s="12" t="s">
        <v>42</v>
      </c>
    </row>
    <row r="260" spans="1:11" x14ac:dyDescent="0.35">
      <c r="A260" s="30" t="s">
        <v>13</v>
      </c>
      <c r="B260" s="3" t="s">
        <v>166</v>
      </c>
      <c r="C260" s="68" t="s">
        <v>42</v>
      </c>
      <c r="D260" s="74" t="s">
        <v>42</v>
      </c>
      <c r="E260" s="39" t="s">
        <v>167</v>
      </c>
      <c r="F260" s="67">
        <v>56.32</v>
      </c>
      <c r="G260" s="59" t="s">
        <v>166</v>
      </c>
      <c r="H260" s="41">
        <v>49.28</v>
      </c>
      <c r="I260" s="26">
        <f t="shared" si="5"/>
        <v>7.0000000000000001E-3</v>
      </c>
      <c r="J260" s="4">
        <v>65</v>
      </c>
      <c r="K260" s="12" t="s">
        <v>42</v>
      </c>
    </row>
    <row r="261" spans="1:11" x14ac:dyDescent="0.35">
      <c r="A261" s="30" t="s">
        <v>13</v>
      </c>
      <c r="B261" s="3" t="s">
        <v>168</v>
      </c>
      <c r="C261" s="68" t="s">
        <v>42</v>
      </c>
      <c r="D261" s="74" t="s">
        <v>42</v>
      </c>
      <c r="E261" s="39" t="s">
        <v>167</v>
      </c>
      <c r="F261" s="67">
        <v>56.32</v>
      </c>
      <c r="G261" s="59" t="s">
        <v>168</v>
      </c>
      <c r="H261" s="41">
        <v>43.12</v>
      </c>
      <c r="I261" s="26">
        <f t="shared" si="5"/>
        <v>1.2999999999999999E-2</v>
      </c>
      <c r="J261" s="4">
        <v>50</v>
      </c>
      <c r="K261" s="12" t="s">
        <v>42</v>
      </c>
    </row>
    <row r="262" spans="1:11" x14ac:dyDescent="0.35">
      <c r="A262" s="30" t="s">
        <v>13</v>
      </c>
      <c r="B262" s="3" t="s">
        <v>169</v>
      </c>
      <c r="C262" s="68" t="s">
        <v>42</v>
      </c>
      <c r="D262" s="74" t="s">
        <v>42</v>
      </c>
      <c r="E262" s="39" t="s">
        <v>167</v>
      </c>
      <c r="F262" s="67">
        <v>56.32</v>
      </c>
      <c r="G262" s="59" t="s">
        <v>169</v>
      </c>
      <c r="H262" s="41">
        <v>38.5</v>
      </c>
      <c r="I262" s="26">
        <f t="shared" si="5"/>
        <v>1.7999999999999999E-2</v>
      </c>
      <c r="J262" s="4">
        <v>55</v>
      </c>
      <c r="K262" s="12" t="s">
        <v>42</v>
      </c>
    </row>
    <row r="263" spans="1:11" x14ac:dyDescent="0.35">
      <c r="A263" s="30" t="s">
        <v>13</v>
      </c>
      <c r="B263" s="3" t="s">
        <v>170</v>
      </c>
      <c r="C263" s="68" t="s">
        <v>42</v>
      </c>
      <c r="D263" s="74" t="s">
        <v>42</v>
      </c>
      <c r="E263" s="39" t="s">
        <v>171</v>
      </c>
      <c r="F263" s="67">
        <v>84.48</v>
      </c>
      <c r="G263" s="59" t="s">
        <v>170</v>
      </c>
      <c r="H263" s="41">
        <v>73.92</v>
      </c>
      <c r="I263" s="26">
        <f t="shared" si="5"/>
        <v>1.0999999999999999E-2</v>
      </c>
      <c r="J263" s="4">
        <v>60</v>
      </c>
      <c r="K263" s="12" t="s">
        <v>42</v>
      </c>
    </row>
    <row r="264" spans="1:11" x14ac:dyDescent="0.35">
      <c r="A264" s="30" t="s">
        <v>13</v>
      </c>
      <c r="B264" s="3" t="s">
        <v>172</v>
      </c>
      <c r="C264" s="68" t="s">
        <v>42</v>
      </c>
      <c r="D264" s="74" t="s">
        <v>42</v>
      </c>
      <c r="E264" s="39" t="s">
        <v>171</v>
      </c>
      <c r="F264" s="67">
        <v>84.48</v>
      </c>
      <c r="G264" s="59" t="s">
        <v>172</v>
      </c>
      <c r="H264" s="41">
        <v>64.680000000000007</v>
      </c>
      <c r="I264" s="26">
        <f t="shared" si="5"/>
        <v>0.02</v>
      </c>
      <c r="J264" s="4">
        <v>65</v>
      </c>
      <c r="K264" s="12" t="s">
        <v>42</v>
      </c>
    </row>
    <row r="265" spans="1:11" x14ac:dyDescent="0.35">
      <c r="A265" s="30" t="s">
        <v>13</v>
      </c>
      <c r="B265" s="3" t="s">
        <v>173</v>
      </c>
      <c r="C265" s="68" t="s">
        <v>42</v>
      </c>
      <c r="D265" s="74" t="s">
        <v>42</v>
      </c>
      <c r="E265" s="39" t="s">
        <v>171</v>
      </c>
      <c r="F265" s="67">
        <v>84.48</v>
      </c>
      <c r="G265" s="59" t="s">
        <v>173</v>
      </c>
      <c r="H265" s="41">
        <v>57.75</v>
      </c>
      <c r="I265" s="26">
        <f t="shared" si="5"/>
        <v>2.7E-2</v>
      </c>
      <c r="J265" s="4">
        <v>50</v>
      </c>
      <c r="K265" s="12" t="s">
        <v>42</v>
      </c>
    </row>
    <row r="266" spans="1:11" x14ac:dyDescent="0.35">
      <c r="A266" s="30" t="s">
        <v>13</v>
      </c>
      <c r="B266" s="3" t="s">
        <v>174</v>
      </c>
      <c r="C266" s="68" t="s">
        <v>42</v>
      </c>
      <c r="D266" s="74" t="s">
        <v>42</v>
      </c>
      <c r="E266" s="39" t="s">
        <v>175</v>
      </c>
      <c r="F266" s="67">
        <v>112.64</v>
      </c>
      <c r="G266" s="59" t="s">
        <v>174</v>
      </c>
      <c r="H266" s="41">
        <v>98.56</v>
      </c>
      <c r="I266" s="26">
        <f t="shared" ref="I266:I318" si="6">ROUND((F266*$I$1)-(H266*$I$1),3)</f>
        <v>1.4E-2</v>
      </c>
      <c r="J266" s="4">
        <v>55</v>
      </c>
      <c r="K266" s="12" t="s">
        <v>42</v>
      </c>
    </row>
    <row r="267" spans="1:11" x14ac:dyDescent="0.35">
      <c r="A267" s="30" t="s">
        <v>13</v>
      </c>
      <c r="B267" s="3" t="s">
        <v>176</v>
      </c>
      <c r="C267" s="68" t="s">
        <v>42</v>
      </c>
      <c r="D267" s="74" t="s">
        <v>42</v>
      </c>
      <c r="E267" s="39" t="s">
        <v>175</v>
      </c>
      <c r="F267" s="67">
        <v>112.64</v>
      </c>
      <c r="G267" s="59" t="s">
        <v>176</v>
      </c>
      <c r="H267" s="41">
        <v>86.24</v>
      </c>
      <c r="I267" s="26">
        <f t="shared" si="6"/>
        <v>2.5999999999999999E-2</v>
      </c>
      <c r="J267" s="4">
        <v>60</v>
      </c>
      <c r="K267" s="12" t="s">
        <v>42</v>
      </c>
    </row>
    <row r="268" spans="1:11" x14ac:dyDescent="0.35">
      <c r="A268" s="30" t="s">
        <v>13</v>
      </c>
      <c r="B268" s="3" t="s">
        <v>177</v>
      </c>
      <c r="C268" s="68" t="s">
        <v>42</v>
      </c>
      <c r="D268" s="74" t="s">
        <v>42</v>
      </c>
      <c r="E268" s="39" t="s">
        <v>175</v>
      </c>
      <c r="F268" s="67">
        <v>112.64</v>
      </c>
      <c r="G268" s="59" t="s">
        <v>177</v>
      </c>
      <c r="H268" s="41">
        <v>77</v>
      </c>
      <c r="I268" s="26">
        <f t="shared" si="6"/>
        <v>3.5999999999999997E-2</v>
      </c>
      <c r="J268" s="4">
        <v>65</v>
      </c>
      <c r="K268" s="12" t="s">
        <v>42</v>
      </c>
    </row>
    <row r="269" spans="1:11" x14ac:dyDescent="0.35">
      <c r="A269" s="30" t="s">
        <v>13</v>
      </c>
      <c r="B269" s="3" t="s">
        <v>178</v>
      </c>
      <c r="C269" s="68" t="s">
        <v>42</v>
      </c>
      <c r="D269" s="74" t="s">
        <v>42</v>
      </c>
      <c r="E269" s="39" t="s">
        <v>179</v>
      </c>
      <c r="F269" s="67">
        <v>84.48</v>
      </c>
      <c r="G269" s="59" t="s">
        <v>178</v>
      </c>
      <c r="H269" s="41">
        <v>49.28</v>
      </c>
      <c r="I269" s="26">
        <f t="shared" si="6"/>
        <v>3.5000000000000003E-2</v>
      </c>
      <c r="J269" s="4">
        <v>50</v>
      </c>
      <c r="K269" s="12" t="s">
        <v>42</v>
      </c>
    </row>
    <row r="270" spans="1:11" x14ac:dyDescent="0.35">
      <c r="A270" s="30" t="s">
        <v>18</v>
      </c>
      <c r="B270" s="3" t="s">
        <v>153</v>
      </c>
      <c r="C270" s="68" t="s">
        <v>42</v>
      </c>
      <c r="D270" s="74" t="s">
        <v>42</v>
      </c>
      <c r="E270" s="39" t="s">
        <v>154</v>
      </c>
      <c r="F270" s="67">
        <v>232</v>
      </c>
      <c r="G270" s="59" t="s">
        <v>153</v>
      </c>
      <c r="H270" s="41">
        <v>147.19999999999999</v>
      </c>
      <c r="I270" s="26">
        <f t="shared" si="6"/>
        <v>8.5000000000000006E-2</v>
      </c>
      <c r="J270" s="4">
        <v>55</v>
      </c>
      <c r="K270" s="12" t="s">
        <v>42</v>
      </c>
    </row>
    <row r="271" spans="1:11" x14ac:dyDescent="0.35">
      <c r="A271" s="30" t="s">
        <v>18</v>
      </c>
      <c r="B271" s="3" t="s">
        <v>153</v>
      </c>
      <c r="C271" s="68" t="s">
        <v>42</v>
      </c>
      <c r="D271" s="74" t="s">
        <v>42</v>
      </c>
      <c r="E271" s="39" t="s">
        <v>155</v>
      </c>
      <c r="F271" s="67">
        <v>295</v>
      </c>
      <c r="G271" s="59" t="s">
        <v>153</v>
      </c>
      <c r="H271" s="41">
        <v>147.19999999999999</v>
      </c>
      <c r="I271" s="26">
        <f t="shared" si="6"/>
        <v>0.14799999999999999</v>
      </c>
      <c r="J271" s="4">
        <v>60</v>
      </c>
      <c r="K271" s="12" t="s">
        <v>42</v>
      </c>
    </row>
    <row r="272" spans="1:11" x14ac:dyDescent="0.35">
      <c r="A272" s="30" t="s">
        <v>18</v>
      </c>
      <c r="B272" s="3" t="s">
        <v>156</v>
      </c>
      <c r="C272" s="68" t="s">
        <v>42</v>
      </c>
      <c r="D272" s="74" t="s">
        <v>42</v>
      </c>
      <c r="E272" s="39" t="s">
        <v>157</v>
      </c>
      <c r="F272" s="67">
        <v>348.8</v>
      </c>
      <c r="G272" s="59" t="s">
        <v>156</v>
      </c>
      <c r="H272" s="41">
        <v>220.8</v>
      </c>
      <c r="I272" s="26">
        <f t="shared" si="6"/>
        <v>0.128</v>
      </c>
      <c r="J272" s="4">
        <v>65</v>
      </c>
      <c r="K272" s="12" t="s">
        <v>42</v>
      </c>
    </row>
    <row r="273" spans="1:11" x14ac:dyDescent="0.35">
      <c r="A273" s="30" t="s">
        <v>18</v>
      </c>
      <c r="B273" s="3" t="s">
        <v>156</v>
      </c>
      <c r="C273" s="68" t="s">
        <v>42</v>
      </c>
      <c r="D273" s="74" t="s">
        <v>42</v>
      </c>
      <c r="E273" s="39" t="s">
        <v>158</v>
      </c>
      <c r="F273" s="67">
        <v>455</v>
      </c>
      <c r="G273" s="59" t="s">
        <v>156</v>
      </c>
      <c r="H273" s="41">
        <v>220.8</v>
      </c>
      <c r="I273" s="26">
        <f t="shared" si="6"/>
        <v>0.23400000000000001</v>
      </c>
      <c r="J273" s="4">
        <v>100</v>
      </c>
      <c r="K273" s="12" t="s">
        <v>42</v>
      </c>
    </row>
    <row r="274" spans="1:11" x14ac:dyDescent="0.35">
      <c r="A274" s="30" t="s">
        <v>18</v>
      </c>
      <c r="B274" s="3" t="s">
        <v>159</v>
      </c>
      <c r="C274" s="68" t="s">
        <v>42</v>
      </c>
      <c r="D274" s="74" t="s">
        <v>42</v>
      </c>
      <c r="E274" s="39" t="s">
        <v>160</v>
      </c>
      <c r="F274" s="67">
        <v>476</v>
      </c>
      <c r="G274" s="59" t="s">
        <v>159</v>
      </c>
      <c r="H274" s="41">
        <v>294.39999999999998</v>
      </c>
      <c r="I274" s="26">
        <f t="shared" si="6"/>
        <v>0.182</v>
      </c>
      <c r="J274" s="4">
        <v>75</v>
      </c>
      <c r="K274" s="12" t="s">
        <v>42</v>
      </c>
    </row>
    <row r="275" spans="1:11" x14ac:dyDescent="0.35">
      <c r="A275" s="30" t="s">
        <v>18</v>
      </c>
      <c r="B275" s="3" t="s">
        <v>159</v>
      </c>
      <c r="C275" s="68" t="s">
        <v>42</v>
      </c>
      <c r="D275" s="74" t="s">
        <v>42</v>
      </c>
      <c r="E275" s="39" t="s">
        <v>161</v>
      </c>
      <c r="F275" s="67">
        <v>618</v>
      </c>
      <c r="G275" s="59" t="s">
        <v>159</v>
      </c>
      <c r="H275" s="41">
        <v>292.39999999999998</v>
      </c>
      <c r="I275" s="26">
        <f t="shared" si="6"/>
        <v>0.32600000000000001</v>
      </c>
      <c r="J275" s="4">
        <v>75</v>
      </c>
      <c r="K275" s="12" t="s">
        <v>42</v>
      </c>
    </row>
    <row r="276" spans="1:11" x14ac:dyDescent="0.35">
      <c r="A276" s="30" t="s">
        <v>18</v>
      </c>
      <c r="B276" s="3" t="s">
        <v>162</v>
      </c>
      <c r="C276" s="68" t="s">
        <v>42</v>
      </c>
      <c r="D276" s="74" t="s">
        <v>42</v>
      </c>
      <c r="E276" s="39" t="s">
        <v>163</v>
      </c>
      <c r="F276" s="67">
        <v>28.16</v>
      </c>
      <c r="G276" s="59" t="s">
        <v>162</v>
      </c>
      <c r="H276" s="41">
        <v>24.64</v>
      </c>
      <c r="I276" s="26">
        <f t="shared" si="6"/>
        <v>4.0000000000000001E-3</v>
      </c>
      <c r="J276" s="4">
        <v>15</v>
      </c>
      <c r="K276" s="12" t="s">
        <v>42</v>
      </c>
    </row>
    <row r="277" spans="1:11" x14ac:dyDescent="0.35">
      <c r="A277" s="30" t="s">
        <v>18</v>
      </c>
      <c r="B277" s="3" t="s">
        <v>164</v>
      </c>
      <c r="C277" s="68" t="s">
        <v>42</v>
      </c>
      <c r="D277" s="74" t="s">
        <v>42</v>
      </c>
      <c r="E277" s="39" t="s">
        <v>163</v>
      </c>
      <c r="F277" s="67">
        <v>28.16</v>
      </c>
      <c r="G277" s="59" t="s">
        <v>164</v>
      </c>
      <c r="H277" s="41">
        <v>21.56</v>
      </c>
      <c r="I277" s="26">
        <f t="shared" si="6"/>
        <v>7.0000000000000001E-3</v>
      </c>
      <c r="J277" s="4">
        <v>15</v>
      </c>
      <c r="K277" s="12" t="s">
        <v>42</v>
      </c>
    </row>
    <row r="278" spans="1:11" x14ac:dyDescent="0.35">
      <c r="A278" s="30" t="s">
        <v>18</v>
      </c>
      <c r="B278" s="3" t="s">
        <v>165</v>
      </c>
      <c r="C278" s="68" t="s">
        <v>42</v>
      </c>
      <c r="D278" s="74" t="s">
        <v>42</v>
      </c>
      <c r="E278" s="39" t="s">
        <v>163</v>
      </c>
      <c r="F278" s="67">
        <v>28.16</v>
      </c>
      <c r="G278" s="59" t="s">
        <v>165</v>
      </c>
      <c r="H278" s="41">
        <v>19.25</v>
      </c>
      <c r="I278" s="26">
        <f t="shared" si="6"/>
        <v>8.9999999999999993E-3</v>
      </c>
      <c r="J278" s="4">
        <v>15</v>
      </c>
      <c r="K278" s="12" t="s">
        <v>42</v>
      </c>
    </row>
    <row r="279" spans="1:11" x14ac:dyDescent="0.35">
      <c r="A279" s="30" t="s">
        <v>18</v>
      </c>
      <c r="B279" s="3" t="s">
        <v>166</v>
      </c>
      <c r="C279" s="68" t="s">
        <v>42</v>
      </c>
      <c r="D279" s="74" t="s">
        <v>42</v>
      </c>
      <c r="E279" s="39" t="s">
        <v>167</v>
      </c>
      <c r="F279" s="67">
        <v>56.32</v>
      </c>
      <c r="G279" s="59" t="s">
        <v>166</v>
      </c>
      <c r="H279" s="41">
        <v>49.28</v>
      </c>
      <c r="I279" s="26">
        <f t="shared" si="6"/>
        <v>7.0000000000000001E-3</v>
      </c>
      <c r="J279" s="4">
        <v>18</v>
      </c>
      <c r="K279" s="12" t="s">
        <v>42</v>
      </c>
    </row>
    <row r="280" spans="1:11" x14ac:dyDescent="0.35">
      <c r="A280" s="30" t="s">
        <v>18</v>
      </c>
      <c r="B280" s="3" t="s">
        <v>168</v>
      </c>
      <c r="C280" s="68" t="s">
        <v>42</v>
      </c>
      <c r="D280" s="74" t="s">
        <v>42</v>
      </c>
      <c r="E280" s="39" t="s">
        <v>167</v>
      </c>
      <c r="F280" s="67">
        <v>56.32</v>
      </c>
      <c r="G280" s="59" t="s">
        <v>168</v>
      </c>
      <c r="H280" s="41">
        <v>43.12</v>
      </c>
      <c r="I280" s="26">
        <f t="shared" si="6"/>
        <v>1.2999999999999999E-2</v>
      </c>
      <c r="J280" s="4">
        <v>18</v>
      </c>
      <c r="K280" s="12" t="s">
        <v>42</v>
      </c>
    </row>
    <row r="281" spans="1:11" x14ac:dyDescent="0.35">
      <c r="A281" s="30" t="s">
        <v>18</v>
      </c>
      <c r="B281" s="3" t="s">
        <v>169</v>
      </c>
      <c r="C281" s="68" t="s">
        <v>42</v>
      </c>
      <c r="D281" s="74" t="s">
        <v>42</v>
      </c>
      <c r="E281" s="39" t="s">
        <v>167</v>
      </c>
      <c r="F281" s="67">
        <v>56.32</v>
      </c>
      <c r="G281" s="59" t="s">
        <v>169</v>
      </c>
      <c r="H281" s="41">
        <v>38.5</v>
      </c>
      <c r="I281" s="26">
        <f t="shared" si="6"/>
        <v>1.7999999999999999E-2</v>
      </c>
      <c r="J281" s="4">
        <v>18</v>
      </c>
      <c r="K281" s="12" t="s">
        <v>42</v>
      </c>
    </row>
    <row r="282" spans="1:11" x14ac:dyDescent="0.35">
      <c r="A282" s="30" t="s">
        <v>18</v>
      </c>
      <c r="B282" s="3" t="s">
        <v>170</v>
      </c>
      <c r="C282" s="68" t="s">
        <v>42</v>
      </c>
      <c r="D282" s="74" t="s">
        <v>42</v>
      </c>
      <c r="E282" s="39" t="s">
        <v>171</v>
      </c>
      <c r="F282" s="67">
        <v>84.48</v>
      </c>
      <c r="G282" s="59" t="s">
        <v>170</v>
      </c>
      <c r="H282" s="41">
        <v>73.92</v>
      </c>
      <c r="I282" s="26">
        <f t="shared" si="6"/>
        <v>1.0999999999999999E-2</v>
      </c>
      <c r="J282" s="4">
        <v>20</v>
      </c>
      <c r="K282" s="12" t="s">
        <v>42</v>
      </c>
    </row>
    <row r="283" spans="1:11" x14ac:dyDescent="0.35">
      <c r="A283" s="30" t="s">
        <v>18</v>
      </c>
      <c r="B283" s="3" t="s">
        <v>172</v>
      </c>
      <c r="C283" s="68" t="s">
        <v>42</v>
      </c>
      <c r="D283" s="74" t="s">
        <v>42</v>
      </c>
      <c r="E283" s="39" t="s">
        <v>171</v>
      </c>
      <c r="F283" s="67">
        <v>84.48</v>
      </c>
      <c r="G283" s="59" t="s">
        <v>172</v>
      </c>
      <c r="H283" s="41">
        <v>64.680000000000007</v>
      </c>
      <c r="I283" s="26">
        <f t="shared" si="6"/>
        <v>0.02</v>
      </c>
      <c r="J283" s="4">
        <v>20</v>
      </c>
      <c r="K283" s="12" t="s">
        <v>42</v>
      </c>
    </row>
    <row r="284" spans="1:11" x14ac:dyDescent="0.35">
      <c r="A284" s="30" t="s">
        <v>18</v>
      </c>
      <c r="B284" s="3" t="s">
        <v>173</v>
      </c>
      <c r="C284" s="68" t="s">
        <v>42</v>
      </c>
      <c r="D284" s="74" t="s">
        <v>42</v>
      </c>
      <c r="E284" s="39" t="s">
        <v>171</v>
      </c>
      <c r="F284" s="67">
        <v>84.48</v>
      </c>
      <c r="G284" s="59" t="s">
        <v>173</v>
      </c>
      <c r="H284" s="41">
        <v>57.75</v>
      </c>
      <c r="I284" s="26">
        <f t="shared" si="6"/>
        <v>2.7E-2</v>
      </c>
      <c r="J284" s="4">
        <v>20</v>
      </c>
      <c r="K284" s="12" t="s">
        <v>42</v>
      </c>
    </row>
    <row r="285" spans="1:11" x14ac:dyDescent="0.35">
      <c r="A285" s="30" t="s">
        <v>18</v>
      </c>
      <c r="B285" s="3" t="s">
        <v>174</v>
      </c>
      <c r="C285" s="68" t="s">
        <v>42</v>
      </c>
      <c r="D285" s="74" t="s">
        <v>42</v>
      </c>
      <c r="E285" s="39" t="s">
        <v>175</v>
      </c>
      <c r="F285" s="67">
        <v>112.64</v>
      </c>
      <c r="G285" s="59" t="s">
        <v>174</v>
      </c>
      <c r="H285" s="41">
        <v>98.56</v>
      </c>
      <c r="I285" s="26">
        <f t="shared" si="6"/>
        <v>1.4E-2</v>
      </c>
      <c r="J285" s="4">
        <v>23</v>
      </c>
      <c r="K285" s="12" t="s">
        <v>42</v>
      </c>
    </row>
    <row r="286" spans="1:11" x14ac:dyDescent="0.35">
      <c r="A286" s="30" t="s">
        <v>18</v>
      </c>
      <c r="B286" s="3" t="s">
        <v>176</v>
      </c>
      <c r="C286" s="68" t="s">
        <v>42</v>
      </c>
      <c r="D286" s="74" t="s">
        <v>42</v>
      </c>
      <c r="E286" s="39" t="s">
        <v>175</v>
      </c>
      <c r="F286" s="67">
        <v>112.64</v>
      </c>
      <c r="G286" s="59" t="s">
        <v>176</v>
      </c>
      <c r="H286" s="41">
        <v>86.24</v>
      </c>
      <c r="I286" s="26">
        <f t="shared" si="6"/>
        <v>2.5999999999999999E-2</v>
      </c>
      <c r="J286" s="4">
        <v>23</v>
      </c>
      <c r="K286" s="12" t="s">
        <v>42</v>
      </c>
    </row>
    <row r="287" spans="1:11" x14ac:dyDescent="0.35">
      <c r="A287" s="30" t="s">
        <v>18</v>
      </c>
      <c r="B287" s="3" t="s">
        <v>177</v>
      </c>
      <c r="C287" s="68" t="s">
        <v>42</v>
      </c>
      <c r="D287" s="74" t="s">
        <v>42</v>
      </c>
      <c r="E287" s="39" t="s">
        <v>175</v>
      </c>
      <c r="F287" s="67">
        <v>112.64</v>
      </c>
      <c r="G287" s="59" t="s">
        <v>177</v>
      </c>
      <c r="H287" s="41">
        <v>77</v>
      </c>
      <c r="I287" s="26">
        <f t="shared" si="6"/>
        <v>3.5999999999999997E-2</v>
      </c>
      <c r="J287" s="4">
        <v>23</v>
      </c>
      <c r="K287" s="12" t="s">
        <v>42</v>
      </c>
    </row>
    <row r="288" spans="1:11" x14ac:dyDescent="0.35">
      <c r="A288" s="30" t="s">
        <v>18</v>
      </c>
      <c r="B288" s="3" t="s">
        <v>178</v>
      </c>
      <c r="C288" s="68" t="s">
        <v>42</v>
      </c>
      <c r="D288" s="74" t="s">
        <v>42</v>
      </c>
      <c r="E288" s="39" t="s">
        <v>179</v>
      </c>
      <c r="F288" s="67">
        <v>84.48</v>
      </c>
      <c r="G288" s="59" t="s">
        <v>178</v>
      </c>
      <c r="H288" s="41">
        <v>49.28</v>
      </c>
      <c r="I288" s="26">
        <f t="shared" si="6"/>
        <v>3.5000000000000003E-2</v>
      </c>
      <c r="J288" s="4">
        <v>100</v>
      </c>
      <c r="K288" s="12" t="s">
        <v>42</v>
      </c>
    </row>
    <row r="289" spans="1:11" x14ac:dyDescent="0.35">
      <c r="A289" s="30" t="s">
        <v>13</v>
      </c>
      <c r="B289" s="9" t="s">
        <v>180</v>
      </c>
      <c r="C289" s="68" t="s">
        <v>42</v>
      </c>
      <c r="D289" s="74" t="s">
        <v>42</v>
      </c>
      <c r="E289" s="42" t="s">
        <v>181</v>
      </c>
      <c r="F289" s="43">
        <v>28.16</v>
      </c>
      <c r="G289" s="60" t="s">
        <v>180</v>
      </c>
      <c r="H289" s="43">
        <v>24.64</v>
      </c>
      <c r="I289" s="26">
        <f t="shared" si="6"/>
        <v>4.0000000000000001E-3</v>
      </c>
      <c r="J289" s="4">
        <v>2</v>
      </c>
      <c r="K289" s="12" t="s">
        <v>42</v>
      </c>
    </row>
    <row r="290" spans="1:11" x14ac:dyDescent="0.35">
      <c r="A290" s="30" t="s">
        <v>13</v>
      </c>
      <c r="B290" s="7" t="s">
        <v>182</v>
      </c>
      <c r="C290" s="68" t="s">
        <v>42</v>
      </c>
      <c r="D290" s="74" t="s">
        <v>42</v>
      </c>
      <c r="E290" s="44" t="s">
        <v>181</v>
      </c>
      <c r="F290" s="41">
        <v>28.16</v>
      </c>
      <c r="G290" s="59" t="s">
        <v>182</v>
      </c>
      <c r="H290" s="41">
        <v>24.64</v>
      </c>
      <c r="I290" s="26">
        <f t="shared" si="6"/>
        <v>4.0000000000000001E-3</v>
      </c>
      <c r="J290" s="4">
        <v>2</v>
      </c>
      <c r="K290" s="12" t="s">
        <v>42</v>
      </c>
    </row>
    <row r="291" spans="1:11" x14ac:dyDescent="0.35">
      <c r="A291" s="30" t="s">
        <v>13</v>
      </c>
      <c r="B291" s="7" t="s">
        <v>183</v>
      </c>
      <c r="C291" s="68" t="s">
        <v>42</v>
      </c>
      <c r="D291" s="74" t="s">
        <v>42</v>
      </c>
      <c r="E291" s="44" t="s">
        <v>181</v>
      </c>
      <c r="F291" s="41">
        <v>28.16</v>
      </c>
      <c r="G291" s="59" t="s">
        <v>183</v>
      </c>
      <c r="H291" s="41">
        <v>22</v>
      </c>
      <c r="I291" s="26">
        <f t="shared" si="6"/>
        <v>6.0000000000000001E-3</v>
      </c>
      <c r="J291" s="4">
        <v>2</v>
      </c>
      <c r="K291" s="12" t="s">
        <v>42</v>
      </c>
    </row>
    <row r="292" spans="1:11" x14ac:dyDescent="0.35">
      <c r="A292" s="30" t="s">
        <v>13</v>
      </c>
      <c r="B292" s="7" t="s">
        <v>184</v>
      </c>
      <c r="C292" s="68" t="s">
        <v>42</v>
      </c>
      <c r="D292" s="74" t="s">
        <v>42</v>
      </c>
      <c r="E292" s="44" t="s">
        <v>181</v>
      </c>
      <c r="F292" s="41">
        <v>28.16</v>
      </c>
      <c r="G292" s="59" t="s">
        <v>184</v>
      </c>
      <c r="H292" s="41">
        <v>22</v>
      </c>
      <c r="I292" s="26">
        <f t="shared" si="6"/>
        <v>6.0000000000000001E-3</v>
      </c>
      <c r="J292" s="4">
        <v>2</v>
      </c>
      <c r="K292" s="12" t="s">
        <v>42</v>
      </c>
    </row>
    <row r="293" spans="1:11" x14ac:dyDescent="0.35">
      <c r="A293" s="30" t="s">
        <v>13</v>
      </c>
      <c r="B293" s="7" t="s">
        <v>185</v>
      </c>
      <c r="C293" s="68" t="s">
        <v>42</v>
      </c>
      <c r="D293" s="74" t="s">
        <v>42</v>
      </c>
      <c r="E293" s="44" t="s">
        <v>186</v>
      </c>
      <c r="F293" s="41">
        <v>14.96</v>
      </c>
      <c r="G293" s="59" t="s">
        <v>185</v>
      </c>
      <c r="H293" s="41">
        <v>14.08</v>
      </c>
      <c r="I293" s="26">
        <f t="shared" si="6"/>
        <v>1E-3</v>
      </c>
      <c r="J293" s="4">
        <v>2</v>
      </c>
      <c r="K293" s="12" t="s">
        <v>42</v>
      </c>
    </row>
    <row r="294" spans="1:11" x14ac:dyDescent="0.35">
      <c r="A294" s="30" t="s">
        <v>13</v>
      </c>
      <c r="B294" s="7" t="s">
        <v>187</v>
      </c>
      <c r="C294" s="68" t="s">
        <v>42</v>
      </c>
      <c r="D294" s="74" t="s">
        <v>42</v>
      </c>
      <c r="E294" s="44" t="s">
        <v>188</v>
      </c>
      <c r="F294" s="41">
        <v>22</v>
      </c>
      <c r="G294" s="59" t="s">
        <v>187</v>
      </c>
      <c r="H294" s="41">
        <v>20.239999999999998</v>
      </c>
      <c r="I294" s="26">
        <f t="shared" si="6"/>
        <v>2E-3</v>
      </c>
      <c r="J294" s="4">
        <v>2</v>
      </c>
      <c r="K294" s="12" t="s">
        <v>42</v>
      </c>
    </row>
    <row r="295" spans="1:11" x14ac:dyDescent="0.35">
      <c r="A295" s="30" t="s">
        <v>13</v>
      </c>
      <c r="B295" s="7" t="s">
        <v>189</v>
      </c>
      <c r="C295" s="68" t="s">
        <v>42</v>
      </c>
      <c r="D295" s="74" t="s">
        <v>42</v>
      </c>
      <c r="E295" s="44" t="s">
        <v>190</v>
      </c>
      <c r="F295" s="41">
        <v>28.16</v>
      </c>
      <c r="G295" s="59" t="s">
        <v>189</v>
      </c>
      <c r="H295" s="41">
        <v>26.4</v>
      </c>
      <c r="I295" s="26">
        <f t="shared" si="6"/>
        <v>2E-3</v>
      </c>
      <c r="J295" s="4">
        <v>2</v>
      </c>
      <c r="K295" s="12" t="s">
        <v>42</v>
      </c>
    </row>
    <row r="296" spans="1:11" x14ac:dyDescent="0.35">
      <c r="A296" s="30" t="s">
        <v>13</v>
      </c>
      <c r="B296" s="7" t="s">
        <v>191</v>
      </c>
      <c r="C296" s="68" t="s">
        <v>42</v>
      </c>
      <c r="D296" s="74" t="s">
        <v>42</v>
      </c>
      <c r="E296" s="44" t="s">
        <v>190</v>
      </c>
      <c r="F296" s="41">
        <v>28.16</v>
      </c>
      <c r="G296" s="59" t="s">
        <v>191</v>
      </c>
      <c r="H296" s="41">
        <v>25.52</v>
      </c>
      <c r="I296" s="26">
        <f t="shared" si="6"/>
        <v>3.0000000000000001E-3</v>
      </c>
      <c r="J296" s="4">
        <v>2</v>
      </c>
      <c r="K296" s="12" t="s">
        <v>42</v>
      </c>
    </row>
    <row r="297" spans="1:11" x14ac:dyDescent="0.35">
      <c r="A297" s="30" t="s">
        <v>13</v>
      </c>
      <c r="B297" s="7" t="s">
        <v>192</v>
      </c>
      <c r="C297" s="68" t="s">
        <v>42</v>
      </c>
      <c r="D297" s="74" t="s">
        <v>42</v>
      </c>
      <c r="E297" s="44" t="s">
        <v>193</v>
      </c>
      <c r="F297" s="41">
        <v>61.6</v>
      </c>
      <c r="G297" s="59" t="s">
        <v>192</v>
      </c>
      <c r="H297" s="41">
        <v>57.2</v>
      </c>
      <c r="I297" s="26">
        <f t="shared" si="6"/>
        <v>4.0000000000000001E-3</v>
      </c>
      <c r="J297" s="4">
        <v>2</v>
      </c>
      <c r="K297" s="12" t="s">
        <v>42</v>
      </c>
    </row>
    <row r="298" spans="1:11" x14ac:dyDescent="0.35">
      <c r="A298" s="30" t="s">
        <v>18</v>
      </c>
      <c r="B298" s="9" t="s">
        <v>180</v>
      </c>
      <c r="C298" s="68" t="s">
        <v>42</v>
      </c>
      <c r="D298" s="74" t="s">
        <v>42</v>
      </c>
      <c r="E298" s="42" t="s">
        <v>181</v>
      </c>
      <c r="F298" s="43">
        <v>28.16</v>
      </c>
      <c r="G298" s="60" t="s">
        <v>180</v>
      </c>
      <c r="H298" s="43">
        <v>24.64</v>
      </c>
      <c r="I298" s="26">
        <f t="shared" si="6"/>
        <v>4.0000000000000001E-3</v>
      </c>
      <c r="J298" s="4">
        <v>2</v>
      </c>
      <c r="K298" s="12" t="s">
        <v>42</v>
      </c>
    </row>
    <row r="299" spans="1:11" x14ac:dyDescent="0.35">
      <c r="A299" s="30" t="s">
        <v>18</v>
      </c>
      <c r="B299" s="7" t="s">
        <v>182</v>
      </c>
      <c r="C299" s="68" t="s">
        <v>42</v>
      </c>
      <c r="D299" s="74" t="s">
        <v>42</v>
      </c>
      <c r="E299" s="44" t="s">
        <v>181</v>
      </c>
      <c r="F299" s="41">
        <v>28.16</v>
      </c>
      <c r="G299" s="59" t="s">
        <v>182</v>
      </c>
      <c r="H299" s="41">
        <v>24.64</v>
      </c>
      <c r="I299" s="26">
        <f t="shared" si="6"/>
        <v>4.0000000000000001E-3</v>
      </c>
      <c r="J299" s="4">
        <v>2</v>
      </c>
      <c r="K299" s="12" t="s">
        <v>42</v>
      </c>
    </row>
    <row r="300" spans="1:11" x14ac:dyDescent="0.35">
      <c r="A300" s="30" t="s">
        <v>18</v>
      </c>
      <c r="B300" s="7" t="s">
        <v>183</v>
      </c>
      <c r="C300" s="68" t="s">
        <v>42</v>
      </c>
      <c r="D300" s="74" t="s">
        <v>42</v>
      </c>
      <c r="E300" s="44" t="s">
        <v>181</v>
      </c>
      <c r="F300" s="41">
        <v>28.16</v>
      </c>
      <c r="G300" s="59" t="s">
        <v>183</v>
      </c>
      <c r="H300" s="41">
        <v>22</v>
      </c>
      <c r="I300" s="26">
        <f t="shared" si="6"/>
        <v>6.0000000000000001E-3</v>
      </c>
      <c r="J300" s="4">
        <v>2</v>
      </c>
      <c r="K300" s="12" t="s">
        <v>42</v>
      </c>
    </row>
    <row r="301" spans="1:11" x14ac:dyDescent="0.35">
      <c r="A301" s="30" t="s">
        <v>18</v>
      </c>
      <c r="B301" s="7" t="s">
        <v>184</v>
      </c>
      <c r="C301" s="68" t="s">
        <v>42</v>
      </c>
      <c r="D301" s="74" t="s">
        <v>42</v>
      </c>
      <c r="E301" s="44" t="s">
        <v>181</v>
      </c>
      <c r="F301" s="41">
        <v>28.16</v>
      </c>
      <c r="G301" s="59" t="s">
        <v>184</v>
      </c>
      <c r="H301" s="41">
        <v>22</v>
      </c>
      <c r="I301" s="26">
        <f t="shared" si="6"/>
        <v>6.0000000000000001E-3</v>
      </c>
      <c r="J301" s="4">
        <v>2</v>
      </c>
      <c r="K301" s="12" t="s">
        <v>42</v>
      </c>
    </row>
    <row r="302" spans="1:11" x14ac:dyDescent="0.35">
      <c r="A302" s="30" t="s">
        <v>18</v>
      </c>
      <c r="B302" s="7" t="s">
        <v>185</v>
      </c>
      <c r="C302" s="68" t="s">
        <v>42</v>
      </c>
      <c r="D302" s="74" t="s">
        <v>42</v>
      </c>
      <c r="E302" s="44" t="s">
        <v>186</v>
      </c>
      <c r="F302" s="41">
        <v>14.96</v>
      </c>
      <c r="G302" s="59" t="s">
        <v>185</v>
      </c>
      <c r="H302" s="41">
        <v>14.08</v>
      </c>
      <c r="I302" s="26">
        <f t="shared" si="6"/>
        <v>1E-3</v>
      </c>
      <c r="J302" s="4">
        <v>2</v>
      </c>
      <c r="K302" s="12" t="s">
        <v>42</v>
      </c>
    </row>
    <row r="303" spans="1:11" x14ac:dyDescent="0.35">
      <c r="A303" s="30" t="s">
        <v>18</v>
      </c>
      <c r="B303" s="7" t="s">
        <v>187</v>
      </c>
      <c r="C303" s="68" t="s">
        <v>42</v>
      </c>
      <c r="D303" s="74" t="s">
        <v>42</v>
      </c>
      <c r="E303" s="44" t="s">
        <v>188</v>
      </c>
      <c r="F303" s="41">
        <v>22</v>
      </c>
      <c r="G303" s="59" t="s">
        <v>187</v>
      </c>
      <c r="H303" s="41">
        <v>20.239999999999998</v>
      </c>
      <c r="I303" s="26">
        <f t="shared" si="6"/>
        <v>2E-3</v>
      </c>
      <c r="J303" s="4">
        <v>2</v>
      </c>
      <c r="K303" s="12" t="s">
        <v>42</v>
      </c>
    </row>
    <row r="304" spans="1:11" x14ac:dyDescent="0.35">
      <c r="A304" s="30" t="s">
        <v>18</v>
      </c>
      <c r="B304" s="7" t="s">
        <v>189</v>
      </c>
      <c r="C304" s="68" t="s">
        <v>42</v>
      </c>
      <c r="D304" s="74" t="s">
        <v>42</v>
      </c>
      <c r="E304" s="44" t="s">
        <v>190</v>
      </c>
      <c r="F304" s="41">
        <v>28.16</v>
      </c>
      <c r="G304" s="59" t="s">
        <v>189</v>
      </c>
      <c r="H304" s="41">
        <v>26.4</v>
      </c>
      <c r="I304" s="26">
        <f t="shared" si="6"/>
        <v>2E-3</v>
      </c>
      <c r="J304" s="4">
        <v>2</v>
      </c>
      <c r="K304" s="12" t="s">
        <v>42</v>
      </c>
    </row>
    <row r="305" spans="1:11" x14ac:dyDescent="0.35">
      <c r="A305" s="30" t="s">
        <v>18</v>
      </c>
      <c r="B305" s="7" t="s">
        <v>191</v>
      </c>
      <c r="C305" s="68" t="s">
        <v>42</v>
      </c>
      <c r="D305" s="74" t="s">
        <v>42</v>
      </c>
      <c r="E305" s="44" t="s">
        <v>190</v>
      </c>
      <c r="F305" s="41">
        <v>28.16</v>
      </c>
      <c r="G305" s="59" t="s">
        <v>191</v>
      </c>
      <c r="H305" s="41">
        <v>25.52</v>
      </c>
      <c r="I305" s="26">
        <f t="shared" si="6"/>
        <v>3.0000000000000001E-3</v>
      </c>
      <c r="J305" s="4">
        <v>2</v>
      </c>
      <c r="K305" s="12" t="s">
        <v>42</v>
      </c>
    </row>
    <row r="306" spans="1:11" x14ac:dyDescent="0.35">
      <c r="A306" s="30" t="s">
        <v>18</v>
      </c>
      <c r="B306" s="7" t="s">
        <v>192</v>
      </c>
      <c r="C306" s="68" t="s">
        <v>42</v>
      </c>
      <c r="D306" s="74" t="s">
        <v>42</v>
      </c>
      <c r="E306" s="44" t="s">
        <v>193</v>
      </c>
      <c r="F306" s="41">
        <v>61.6</v>
      </c>
      <c r="G306" s="59" t="s">
        <v>192</v>
      </c>
      <c r="H306" s="41">
        <v>57.2</v>
      </c>
      <c r="I306" s="26">
        <f t="shared" si="6"/>
        <v>4.0000000000000001E-3</v>
      </c>
      <c r="J306" s="4">
        <v>2</v>
      </c>
      <c r="K306" s="12" t="s">
        <v>42</v>
      </c>
    </row>
    <row r="307" spans="1:11" x14ac:dyDescent="0.35">
      <c r="A307" s="30" t="s">
        <v>13</v>
      </c>
      <c r="B307" s="7" t="s">
        <v>194</v>
      </c>
      <c r="C307" s="68" t="s">
        <v>42</v>
      </c>
      <c r="D307" s="74" t="s">
        <v>42</v>
      </c>
      <c r="E307" s="45" t="s">
        <v>154</v>
      </c>
      <c r="F307" s="41">
        <v>232</v>
      </c>
      <c r="G307" s="59" t="s">
        <v>194</v>
      </c>
      <c r="H307" s="41">
        <v>180</v>
      </c>
      <c r="I307" s="26">
        <f t="shared" si="6"/>
        <v>5.1999999999999998E-2</v>
      </c>
      <c r="J307" s="4">
        <v>100</v>
      </c>
      <c r="K307" s="12" t="s">
        <v>42</v>
      </c>
    </row>
    <row r="308" spans="1:11" x14ac:dyDescent="0.35">
      <c r="A308" s="30" t="s">
        <v>13</v>
      </c>
      <c r="B308" s="7" t="s">
        <v>195</v>
      </c>
      <c r="C308" s="68" t="s">
        <v>42</v>
      </c>
      <c r="D308" s="74" t="s">
        <v>42</v>
      </c>
      <c r="E308" s="45" t="s">
        <v>154</v>
      </c>
      <c r="F308" s="41">
        <v>232</v>
      </c>
      <c r="G308" s="59" t="s">
        <v>195</v>
      </c>
      <c r="H308" s="41">
        <v>180</v>
      </c>
      <c r="I308" s="26">
        <f t="shared" si="6"/>
        <v>5.1999999999999998E-2</v>
      </c>
      <c r="J308" s="4">
        <v>100</v>
      </c>
      <c r="K308" s="12" t="s">
        <v>42</v>
      </c>
    </row>
    <row r="309" spans="1:11" x14ac:dyDescent="0.35">
      <c r="A309" s="30" t="s">
        <v>13</v>
      </c>
      <c r="B309" s="7" t="s">
        <v>196</v>
      </c>
      <c r="C309" s="68" t="s">
        <v>42</v>
      </c>
      <c r="D309" s="74" t="s">
        <v>42</v>
      </c>
      <c r="E309" s="45" t="s">
        <v>157</v>
      </c>
      <c r="F309" s="41">
        <v>350</v>
      </c>
      <c r="G309" s="59" t="s">
        <v>196</v>
      </c>
      <c r="H309" s="41">
        <v>240</v>
      </c>
      <c r="I309" s="26">
        <f t="shared" si="6"/>
        <v>0.11</v>
      </c>
      <c r="J309" s="4">
        <v>100</v>
      </c>
      <c r="K309" s="12" t="s">
        <v>42</v>
      </c>
    </row>
    <row r="310" spans="1:11" x14ac:dyDescent="0.35">
      <c r="A310" s="30" t="s">
        <v>13</v>
      </c>
      <c r="B310" s="8" t="s">
        <v>197</v>
      </c>
      <c r="C310" s="68" t="s">
        <v>42</v>
      </c>
      <c r="D310" s="74" t="s">
        <v>42</v>
      </c>
      <c r="E310" s="45" t="s">
        <v>198</v>
      </c>
      <c r="F310" s="46">
        <v>476</v>
      </c>
      <c r="G310" s="61" t="s">
        <v>197</v>
      </c>
      <c r="H310" s="46">
        <v>360</v>
      </c>
      <c r="I310" s="26">
        <f t="shared" si="6"/>
        <v>0.11600000000000001</v>
      </c>
      <c r="J310" s="4">
        <v>100</v>
      </c>
      <c r="K310" s="12" t="s">
        <v>42</v>
      </c>
    </row>
    <row r="311" spans="1:11" x14ac:dyDescent="0.35">
      <c r="A311" s="30" t="s">
        <v>13</v>
      </c>
      <c r="B311" s="8" t="s">
        <v>199</v>
      </c>
      <c r="C311" s="68" t="s">
        <v>42</v>
      </c>
      <c r="D311" s="74" t="s">
        <v>42</v>
      </c>
      <c r="E311" s="45" t="s">
        <v>200</v>
      </c>
      <c r="F311" s="46">
        <v>44</v>
      </c>
      <c r="G311" s="61" t="s">
        <v>199</v>
      </c>
      <c r="H311" s="46">
        <v>32</v>
      </c>
      <c r="I311" s="26">
        <f t="shared" si="6"/>
        <v>1.2E-2</v>
      </c>
      <c r="J311" s="4">
        <v>40</v>
      </c>
      <c r="K311" s="12" t="s">
        <v>42</v>
      </c>
    </row>
    <row r="312" spans="1:11" x14ac:dyDescent="0.35">
      <c r="A312" s="30" t="s">
        <v>13</v>
      </c>
      <c r="B312" s="7" t="s">
        <v>201</v>
      </c>
      <c r="C312" s="68" t="s">
        <v>42</v>
      </c>
      <c r="D312" s="74" t="s">
        <v>42</v>
      </c>
      <c r="E312" s="45" t="s">
        <v>202</v>
      </c>
      <c r="F312" s="41">
        <v>88</v>
      </c>
      <c r="G312" s="59" t="s">
        <v>201</v>
      </c>
      <c r="H312" s="41">
        <v>64</v>
      </c>
      <c r="I312" s="26">
        <f t="shared" si="6"/>
        <v>2.4E-2</v>
      </c>
      <c r="J312" s="4">
        <v>40</v>
      </c>
      <c r="K312" s="12" t="s">
        <v>42</v>
      </c>
    </row>
    <row r="313" spans="1:11" x14ac:dyDescent="0.35">
      <c r="A313" s="30" t="s">
        <v>13</v>
      </c>
      <c r="B313" s="8" t="s">
        <v>203</v>
      </c>
      <c r="C313" s="68" t="s">
        <v>42</v>
      </c>
      <c r="D313" s="74" t="s">
        <v>42</v>
      </c>
      <c r="E313" s="45" t="s">
        <v>200</v>
      </c>
      <c r="F313" s="46">
        <v>44</v>
      </c>
      <c r="G313" s="61" t="s">
        <v>203</v>
      </c>
      <c r="H313" s="46">
        <v>32</v>
      </c>
      <c r="I313" s="26">
        <f t="shared" si="6"/>
        <v>1.2E-2</v>
      </c>
      <c r="J313" s="4">
        <v>30</v>
      </c>
      <c r="K313" s="12" t="s">
        <v>42</v>
      </c>
    </row>
    <row r="314" spans="1:11" x14ac:dyDescent="0.35">
      <c r="A314" s="30" t="s">
        <v>13</v>
      </c>
      <c r="B314" s="7" t="s">
        <v>204</v>
      </c>
      <c r="C314" s="68" t="s">
        <v>42</v>
      </c>
      <c r="D314" s="74" t="s">
        <v>42</v>
      </c>
      <c r="E314" s="45" t="s">
        <v>202</v>
      </c>
      <c r="F314" s="41">
        <v>88</v>
      </c>
      <c r="G314" s="59" t="s">
        <v>204</v>
      </c>
      <c r="H314" s="41">
        <v>64</v>
      </c>
      <c r="I314" s="26">
        <f t="shared" si="6"/>
        <v>2.4E-2</v>
      </c>
      <c r="J314" s="4">
        <v>30</v>
      </c>
      <c r="K314" s="12" t="s">
        <v>42</v>
      </c>
    </row>
    <row r="315" spans="1:11" x14ac:dyDescent="0.35">
      <c r="A315" s="30" t="s">
        <v>13</v>
      </c>
      <c r="B315" s="8" t="s">
        <v>205</v>
      </c>
      <c r="C315" s="68" t="s">
        <v>42</v>
      </c>
      <c r="D315" s="74" t="s">
        <v>42</v>
      </c>
      <c r="E315" s="45" t="s">
        <v>200</v>
      </c>
      <c r="F315" s="46">
        <v>132</v>
      </c>
      <c r="G315" s="61" t="s">
        <v>205</v>
      </c>
      <c r="H315" s="46">
        <v>96</v>
      </c>
      <c r="I315" s="26">
        <f t="shared" si="6"/>
        <v>3.5999999999999997E-2</v>
      </c>
      <c r="J315" s="4">
        <v>30</v>
      </c>
      <c r="K315" s="12" t="s">
        <v>42</v>
      </c>
    </row>
    <row r="316" spans="1:11" x14ac:dyDescent="0.35">
      <c r="A316" s="30" t="s">
        <v>13</v>
      </c>
      <c r="B316" s="8" t="s">
        <v>206</v>
      </c>
      <c r="C316" s="68" t="s">
        <v>42</v>
      </c>
      <c r="D316" s="74" t="s">
        <v>42</v>
      </c>
      <c r="E316" s="45" t="s">
        <v>200</v>
      </c>
      <c r="F316" s="46">
        <v>178</v>
      </c>
      <c r="G316" s="61" t="s">
        <v>206</v>
      </c>
      <c r="H316" s="46">
        <v>128</v>
      </c>
      <c r="I316" s="26">
        <f t="shared" si="6"/>
        <v>0.05</v>
      </c>
      <c r="J316" s="4">
        <v>30</v>
      </c>
      <c r="K316" s="12" t="s">
        <v>42</v>
      </c>
    </row>
    <row r="317" spans="1:11" x14ac:dyDescent="0.35">
      <c r="A317" s="30" t="s">
        <v>13</v>
      </c>
      <c r="B317" s="8" t="s">
        <v>207</v>
      </c>
      <c r="C317" s="68" t="s">
        <v>42</v>
      </c>
      <c r="D317" s="74" t="s">
        <v>42</v>
      </c>
      <c r="E317" s="47" t="s">
        <v>208</v>
      </c>
      <c r="F317" s="46">
        <v>44</v>
      </c>
      <c r="G317" s="61" t="s">
        <v>207</v>
      </c>
      <c r="H317" s="46">
        <v>32</v>
      </c>
      <c r="I317" s="26">
        <f t="shared" si="6"/>
        <v>1.2E-2</v>
      </c>
      <c r="J317" s="4">
        <v>30</v>
      </c>
      <c r="K317" s="12" t="s">
        <v>42</v>
      </c>
    </row>
    <row r="318" spans="1:11" x14ac:dyDescent="0.35">
      <c r="A318" s="30" t="s">
        <v>13</v>
      </c>
      <c r="B318" s="7" t="s">
        <v>209</v>
      </c>
      <c r="C318" s="68" t="s">
        <v>42</v>
      </c>
      <c r="D318" s="74" t="s">
        <v>42</v>
      </c>
      <c r="E318" s="45" t="s">
        <v>202</v>
      </c>
      <c r="F318" s="41">
        <v>88</v>
      </c>
      <c r="G318" s="59" t="s">
        <v>209</v>
      </c>
      <c r="H318" s="41">
        <v>64</v>
      </c>
      <c r="I318" s="26">
        <f t="shared" si="6"/>
        <v>2.4E-2</v>
      </c>
      <c r="J318" s="4">
        <v>30</v>
      </c>
      <c r="K318" s="12" t="s">
        <v>42</v>
      </c>
    </row>
    <row r="319" spans="1:11" x14ac:dyDescent="0.35">
      <c r="A319" s="30" t="s">
        <v>18</v>
      </c>
      <c r="B319" s="7" t="s">
        <v>194</v>
      </c>
      <c r="C319" s="68" t="s">
        <v>42</v>
      </c>
      <c r="D319" s="74" t="s">
        <v>42</v>
      </c>
      <c r="E319" s="45" t="s">
        <v>154</v>
      </c>
      <c r="F319" s="41">
        <v>232</v>
      </c>
      <c r="G319" s="59" t="s">
        <v>194</v>
      </c>
      <c r="H319" s="41">
        <v>180</v>
      </c>
      <c r="I319" s="26">
        <f t="shared" ref="I319:I334" si="7">ROUND((F319*$I$1)-(H319*$I$1),3)</f>
        <v>5.1999999999999998E-2</v>
      </c>
      <c r="J319" s="4">
        <v>100</v>
      </c>
      <c r="K319" s="12" t="s">
        <v>42</v>
      </c>
    </row>
    <row r="320" spans="1:11" x14ac:dyDescent="0.35">
      <c r="A320" s="30" t="s">
        <v>18</v>
      </c>
      <c r="B320" s="7" t="s">
        <v>195</v>
      </c>
      <c r="C320" s="68" t="s">
        <v>42</v>
      </c>
      <c r="D320" s="74" t="s">
        <v>42</v>
      </c>
      <c r="E320" s="45" t="s">
        <v>154</v>
      </c>
      <c r="F320" s="41">
        <v>232</v>
      </c>
      <c r="G320" s="59" t="s">
        <v>195</v>
      </c>
      <c r="H320" s="41">
        <v>180</v>
      </c>
      <c r="I320" s="26">
        <f t="shared" si="7"/>
        <v>5.1999999999999998E-2</v>
      </c>
      <c r="J320" s="4">
        <v>100</v>
      </c>
      <c r="K320" s="12" t="s">
        <v>42</v>
      </c>
    </row>
    <row r="321" spans="1:11" x14ac:dyDescent="0.35">
      <c r="A321" s="30" t="s">
        <v>18</v>
      </c>
      <c r="B321" s="7" t="s">
        <v>196</v>
      </c>
      <c r="C321" s="68" t="s">
        <v>42</v>
      </c>
      <c r="D321" s="74" t="s">
        <v>42</v>
      </c>
      <c r="E321" s="45" t="s">
        <v>157</v>
      </c>
      <c r="F321" s="41">
        <v>350</v>
      </c>
      <c r="G321" s="59" t="s">
        <v>196</v>
      </c>
      <c r="H321" s="41">
        <v>240</v>
      </c>
      <c r="I321" s="26">
        <f t="shared" si="7"/>
        <v>0.11</v>
      </c>
      <c r="J321" s="4">
        <v>100</v>
      </c>
      <c r="K321" s="12" t="s">
        <v>42</v>
      </c>
    </row>
    <row r="322" spans="1:11" x14ac:dyDescent="0.35">
      <c r="A322" s="30" t="s">
        <v>18</v>
      </c>
      <c r="B322" s="8" t="s">
        <v>197</v>
      </c>
      <c r="C322" s="68" t="s">
        <v>42</v>
      </c>
      <c r="D322" s="74" t="s">
        <v>42</v>
      </c>
      <c r="E322" s="45" t="s">
        <v>198</v>
      </c>
      <c r="F322" s="46">
        <v>476</v>
      </c>
      <c r="G322" s="61" t="s">
        <v>197</v>
      </c>
      <c r="H322" s="46">
        <v>360</v>
      </c>
      <c r="I322" s="26">
        <f t="shared" si="7"/>
        <v>0.11600000000000001</v>
      </c>
      <c r="J322" s="4">
        <v>100</v>
      </c>
      <c r="K322" s="12" t="s">
        <v>42</v>
      </c>
    </row>
    <row r="323" spans="1:11" x14ac:dyDescent="0.35">
      <c r="A323" s="30" t="s">
        <v>18</v>
      </c>
      <c r="B323" s="8" t="s">
        <v>199</v>
      </c>
      <c r="C323" s="68" t="s">
        <v>42</v>
      </c>
      <c r="D323" s="74" t="s">
        <v>42</v>
      </c>
      <c r="E323" s="45" t="s">
        <v>200</v>
      </c>
      <c r="F323" s="46">
        <v>44</v>
      </c>
      <c r="G323" s="61" t="s">
        <v>199</v>
      </c>
      <c r="H323" s="46">
        <v>32</v>
      </c>
      <c r="I323" s="26">
        <f t="shared" si="7"/>
        <v>1.2E-2</v>
      </c>
      <c r="J323" s="4">
        <v>40</v>
      </c>
      <c r="K323" s="12" t="s">
        <v>42</v>
      </c>
    </row>
    <row r="324" spans="1:11" x14ac:dyDescent="0.35">
      <c r="A324" s="30" t="s">
        <v>18</v>
      </c>
      <c r="B324" s="7" t="s">
        <v>201</v>
      </c>
      <c r="C324" s="68" t="s">
        <v>42</v>
      </c>
      <c r="D324" s="74" t="s">
        <v>42</v>
      </c>
      <c r="E324" s="45" t="s">
        <v>202</v>
      </c>
      <c r="F324" s="41">
        <v>88</v>
      </c>
      <c r="G324" s="59" t="s">
        <v>201</v>
      </c>
      <c r="H324" s="41">
        <v>64</v>
      </c>
      <c r="I324" s="26">
        <f t="shared" si="7"/>
        <v>2.4E-2</v>
      </c>
      <c r="J324" s="4">
        <v>40</v>
      </c>
      <c r="K324" s="12" t="s">
        <v>42</v>
      </c>
    </row>
    <row r="325" spans="1:11" x14ac:dyDescent="0.35">
      <c r="A325" s="30" t="s">
        <v>18</v>
      </c>
      <c r="B325" s="8" t="s">
        <v>203</v>
      </c>
      <c r="C325" s="68" t="s">
        <v>42</v>
      </c>
      <c r="D325" s="74" t="s">
        <v>42</v>
      </c>
      <c r="E325" s="45" t="s">
        <v>200</v>
      </c>
      <c r="F325" s="46">
        <v>44</v>
      </c>
      <c r="G325" s="61" t="s">
        <v>203</v>
      </c>
      <c r="H325" s="46">
        <v>32</v>
      </c>
      <c r="I325" s="26">
        <f t="shared" si="7"/>
        <v>1.2E-2</v>
      </c>
      <c r="J325" s="4">
        <v>30</v>
      </c>
      <c r="K325" s="12" t="s">
        <v>42</v>
      </c>
    </row>
    <row r="326" spans="1:11" x14ac:dyDescent="0.35">
      <c r="A326" s="30" t="s">
        <v>18</v>
      </c>
      <c r="B326" s="7" t="s">
        <v>204</v>
      </c>
      <c r="C326" s="68" t="s">
        <v>42</v>
      </c>
      <c r="D326" s="74" t="s">
        <v>42</v>
      </c>
      <c r="E326" s="45" t="s">
        <v>202</v>
      </c>
      <c r="F326" s="41">
        <v>88</v>
      </c>
      <c r="G326" s="59" t="s">
        <v>204</v>
      </c>
      <c r="H326" s="41">
        <v>64</v>
      </c>
      <c r="I326" s="26">
        <f t="shared" si="7"/>
        <v>2.4E-2</v>
      </c>
      <c r="J326" s="4">
        <v>30</v>
      </c>
      <c r="K326" s="12" t="s">
        <v>42</v>
      </c>
    </row>
    <row r="327" spans="1:11" x14ac:dyDescent="0.35">
      <c r="A327" s="30" t="s">
        <v>18</v>
      </c>
      <c r="B327" s="8" t="s">
        <v>205</v>
      </c>
      <c r="C327" s="68" t="s">
        <v>42</v>
      </c>
      <c r="D327" s="74" t="s">
        <v>42</v>
      </c>
      <c r="E327" s="45" t="s">
        <v>200</v>
      </c>
      <c r="F327" s="46">
        <v>132</v>
      </c>
      <c r="G327" s="61" t="s">
        <v>205</v>
      </c>
      <c r="H327" s="46">
        <v>96</v>
      </c>
      <c r="I327" s="26">
        <f t="shared" si="7"/>
        <v>3.5999999999999997E-2</v>
      </c>
      <c r="J327" s="4">
        <v>30</v>
      </c>
      <c r="K327" s="12" t="s">
        <v>42</v>
      </c>
    </row>
    <row r="328" spans="1:11" x14ac:dyDescent="0.35">
      <c r="A328" s="30" t="s">
        <v>18</v>
      </c>
      <c r="B328" s="8" t="s">
        <v>206</v>
      </c>
      <c r="C328" s="68" t="s">
        <v>42</v>
      </c>
      <c r="D328" s="74" t="s">
        <v>42</v>
      </c>
      <c r="E328" s="45" t="s">
        <v>200</v>
      </c>
      <c r="F328" s="46">
        <v>178</v>
      </c>
      <c r="G328" s="61" t="s">
        <v>206</v>
      </c>
      <c r="H328" s="46">
        <v>128</v>
      </c>
      <c r="I328" s="26">
        <f t="shared" si="7"/>
        <v>0.05</v>
      </c>
      <c r="J328" s="4">
        <v>30</v>
      </c>
      <c r="K328" s="12" t="s">
        <v>42</v>
      </c>
    </row>
    <row r="329" spans="1:11" x14ac:dyDescent="0.35">
      <c r="A329" s="30" t="s">
        <v>18</v>
      </c>
      <c r="B329" s="8" t="s">
        <v>207</v>
      </c>
      <c r="C329" s="68" t="s">
        <v>42</v>
      </c>
      <c r="D329" s="74" t="s">
        <v>42</v>
      </c>
      <c r="E329" s="47" t="s">
        <v>208</v>
      </c>
      <c r="F329" s="46">
        <v>44</v>
      </c>
      <c r="G329" s="61" t="s">
        <v>207</v>
      </c>
      <c r="H329" s="46">
        <v>32</v>
      </c>
      <c r="I329" s="26">
        <f t="shared" si="7"/>
        <v>1.2E-2</v>
      </c>
      <c r="J329" s="4">
        <v>30</v>
      </c>
      <c r="K329" s="12" t="s">
        <v>42</v>
      </c>
    </row>
    <row r="330" spans="1:11" x14ac:dyDescent="0.35">
      <c r="A330" s="30" t="s">
        <v>18</v>
      </c>
      <c r="B330" s="7" t="s">
        <v>209</v>
      </c>
      <c r="C330" s="68" t="s">
        <v>42</v>
      </c>
      <c r="D330" s="74" t="s">
        <v>42</v>
      </c>
      <c r="E330" s="45" t="s">
        <v>202</v>
      </c>
      <c r="F330" s="41">
        <v>88</v>
      </c>
      <c r="G330" s="59" t="s">
        <v>209</v>
      </c>
      <c r="H330" s="41">
        <v>64</v>
      </c>
      <c r="I330" s="26">
        <f t="shared" si="7"/>
        <v>2.4E-2</v>
      </c>
      <c r="J330" s="4">
        <v>30</v>
      </c>
      <c r="K330" s="12" t="s">
        <v>42</v>
      </c>
    </row>
    <row r="331" spans="1:11" x14ac:dyDescent="0.35">
      <c r="A331" s="30" t="s">
        <v>13</v>
      </c>
      <c r="B331" s="7" t="s">
        <v>210</v>
      </c>
      <c r="C331" s="68" t="s">
        <v>42</v>
      </c>
      <c r="D331" s="74" t="s">
        <v>42</v>
      </c>
      <c r="E331" s="45" t="s">
        <v>211</v>
      </c>
      <c r="F331" s="41">
        <v>35</v>
      </c>
      <c r="G331" s="59" t="s">
        <v>16</v>
      </c>
      <c r="H331" s="41">
        <v>2</v>
      </c>
      <c r="I331" s="26">
        <f t="shared" si="7"/>
        <v>3.3000000000000002E-2</v>
      </c>
      <c r="J331" s="4">
        <v>32.5</v>
      </c>
      <c r="K331" s="12" t="s">
        <v>42</v>
      </c>
    </row>
    <row r="332" spans="1:11" x14ac:dyDescent="0.35">
      <c r="A332" s="30" t="s">
        <v>13</v>
      </c>
      <c r="B332" s="7" t="s">
        <v>210</v>
      </c>
      <c r="C332" s="68" t="s">
        <v>42</v>
      </c>
      <c r="D332" s="74" t="s">
        <v>42</v>
      </c>
      <c r="E332" s="45" t="s">
        <v>212</v>
      </c>
      <c r="F332" s="41">
        <v>7</v>
      </c>
      <c r="G332" s="59" t="s">
        <v>16</v>
      </c>
      <c r="H332" s="41">
        <v>2</v>
      </c>
      <c r="I332" s="26">
        <f t="shared" si="7"/>
        <v>5.0000000000000001E-3</v>
      </c>
      <c r="J332" s="4">
        <v>32.5</v>
      </c>
      <c r="K332" s="12" t="s">
        <v>42</v>
      </c>
    </row>
    <row r="333" spans="1:11" x14ac:dyDescent="0.35">
      <c r="A333" s="30" t="s">
        <v>13</v>
      </c>
      <c r="B333" s="7" t="s">
        <v>210</v>
      </c>
      <c r="C333" s="68" t="s">
        <v>42</v>
      </c>
      <c r="D333" s="74" t="s">
        <v>42</v>
      </c>
      <c r="E333" s="45" t="s">
        <v>212</v>
      </c>
      <c r="F333" s="41">
        <v>7</v>
      </c>
      <c r="G333" s="59" t="s">
        <v>16</v>
      </c>
      <c r="H333" s="41">
        <v>4</v>
      </c>
      <c r="I333" s="26">
        <f t="shared" si="7"/>
        <v>3.0000000000000001E-3</v>
      </c>
      <c r="J333" s="4">
        <v>32.5</v>
      </c>
      <c r="K333" s="12" t="s">
        <v>42</v>
      </c>
    </row>
    <row r="334" spans="1:11" x14ac:dyDescent="0.35">
      <c r="A334" s="30" t="s">
        <v>13</v>
      </c>
      <c r="B334" s="7" t="s">
        <v>210</v>
      </c>
      <c r="C334" s="68" t="s">
        <v>42</v>
      </c>
      <c r="D334" s="74" t="s">
        <v>42</v>
      </c>
      <c r="E334" s="45" t="s">
        <v>213</v>
      </c>
      <c r="F334" s="41">
        <v>7</v>
      </c>
      <c r="G334" s="59" t="s">
        <v>16</v>
      </c>
      <c r="H334" s="41">
        <v>2</v>
      </c>
      <c r="I334" s="26">
        <f t="shared" si="7"/>
        <v>5.0000000000000001E-3</v>
      </c>
      <c r="J334" s="4">
        <v>32.5</v>
      </c>
      <c r="K334" s="12" t="s">
        <v>42</v>
      </c>
    </row>
    <row r="335" spans="1:11" x14ac:dyDescent="0.35">
      <c r="A335" s="30" t="s">
        <v>18</v>
      </c>
      <c r="B335" s="7" t="s">
        <v>210</v>
      </c>
      <c r="C335" s="68" t="s">
        <v>42</v>
      </c>
      <c r="D335" s="74" t="s">
        <v>42</v>
      </c>
      <c r="E335" s="45" t="s">
        <v>211</v>
      </c>
      <c r="F335" s="41">
        <v>35</v>
      </c>
      <c r="G335" s="59" t="s">
        <v>16</v>
      </c>
      <c r="H335" s="41">
        <v>2</v>
      </c>
      <c r="I335" s="26">
        <f t="shared" ref="I335:I338" si="8">ROUND((F335*$I$1)-(H335*$I$1),3)</f>
        <v>3.3000000000000002E-2</v>
      </c>
      <c r="J335" s="4">
        <v>32.5</v>
      </c>
      <c r="K335" s="12" t="s">
        <v>42</v>
      </c>
    </row>
    <row r="336" spans="1:11" x14ac:dyDescent="0.35">
      <c r="A336" s="30" t="s">
        <v>18</v>
      </c>
      <c r="B336" s="7" t="s">
        <v>210</v>
      </c>
      <c r="C336" s="68" t="s">
        <v>42</v>
      </c>
      <c r="D336" s="74" t="s">
        <v>42</v>
      </c>
      <c r="E336" s="45" t="s">
        <v>212</v>
      </c>
      <c r="F336" s="41">
        <v>7</v>
      </c>
      <c r="G336" s="59" t="s">
        <v>16</v>
      </c>
      <c r="H336" s="41">
        <v>2</v>
      </c>
      <c r="I336" s="26">
        <f t="shared" si="8"/>
        <v>5.0000000000000001E-3</v>
      </c>
      <c r="J336" s="4">
        <v>32.5</v>
      </c>
      <c r="K336" s="12" t="s">
        <v>42</v>
      </c>
    </row>
    <row r="337" spans="1:11" x14ac:dyDescent="0.35">
      <c r="A337" s="30" t="s">
        <v>18</v>
      </c>
      <c r="B337" s="7" t="s">
        <v>210</v>
      </c>
      <c r="C337" s="68" t="s">
        <v>42</v>
      </c>
      <c r="D337" s="74" t="s">
        <v>42</v>
      </c>
      <c r="E337" s="45" t="s">
        <v>212</v>
      </c>
      <c r="F337" s="41">
        <v>7</v>
      </c>
      <c r="G337" s="59" t="s">
        <v>16</v>
      </c>
      <c r="H337" s="41">
        <v>4</v>
      </c>
      <c r="I337" s="26">
        <f t="shared" si="8"/>
        <v>3.0000000000000001E-3</v>
      </c>
      <c r="J337" s="4">
        <v>32.5</v>
      </c>
      <c r="K337" s="12" t="s">
        <v>42</v>
      </c>
    </row>
    <row r="338" spans="1:11" ht="15" thickBot="1" x14ac:dyDescent="0.4">
      <c r="A338" s="75" t="s">
        <v>18</v>
      </c>
      <c r="B338" s="49" t="s">
        <v>210</v>
      </c>
      <c r="C338" s="76" t="s">
        <v>42</v>
      </c>
      <c r="D338" s="77" t="s">
        <v>42</v>
      </c>
      <c r="E338" s="48" t="s">
        <v>213</v>
      </c>
      <c r="F338" s="50">
        <v>7</v>
      </c>
      <c r="G338" s="62" t="s">
        <v>16</v>
      </c>
      <c r="H338" s="50">
        <v>2</v>
      </c>
      <c r="I338" s="27">
        <f t="shared" si="8"/>
        <v>5.0000000000000001E-3</v>
      </c>
      <c r="J338" s="13">
        <v>32.5</v>
      </c>
      <c r="K338" s="14" t="s">
        <v>42</v>
      </c>
    </row>
  </sheetData>
  <autoFilter ref="A2:L338" xr:uid="{CE33CD47-E37A-443B-96C5-60B704A924AB}"/>
  <mergeCells count="2">
    <mergeCell ref="G1:H1"/>
    <mergeCell ref="E1:F1"/>
  </mergeCells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32C98-CFE1-4683-8159-C8ADE6ACCA91}">
  <dimension ref="A1:C19"/>
  <sheetViews>
    <sheetView workbookViewId="0">
      <selection activeCell="B18" sqref="B18"/>
    </sheetView>
  </sheetViews>
  <sheetFormatPr defaultRowHeight="14.5" x14ac:dyDescent="0.35"/>
  <cols>
    <col min="1" max="1" width="24.81640625" bestFit="1" customWidth="1"/>
    <col min="2" max="2" width="72.08984375" bestFit="1" customWidth="1"/>
    <col min="3" max="3" width="10.1796875" bestFit="1" customWidth="1"/>
  </cols>
  <sheetData>
    <row r="1" spans="1:3" x14ac:dyDescent="0.35">
      <c r="A1" s="81" t="s">
        <v>2</v>
      </c>
      <c r="B1" s="82" t="s">
        <v>3</v>
      </c>
      <c r="C1" s="82" t="s">
        <v>214</v>
      </c>
    </row>
    <row r="2" spans="1:3" x14ac:dyDescent="0.35">
      <c r="A2" s="83" t="s">
        <v>18</v>
      </c>
      <c r="B2" s="1" t="s">
        <v>112</v>
      </c>
      <c r="C2" s="1" t="s">
        <v>215</v>
      </c>
    </row>
    <row r="3" spans="1:3" x14ac:dyDescent="0.35">
      <c r="A3" s="83" t="s">
        <v>13</v>
      </c>
      <c r="B3" s="1" t="s">
        <v>112</v>
      </c>
      <c r="C3" s="1" t="s">
        <v>215</v>
      </c>
    </row>
    <row r="4" spans="1:3" x14ac:dyDescent="0.35">
      <c r="A4" s="83" t="s">
        <v>18</v>
      </c>
      <c r="B4" s="1" t="s">
        <v>43</v>
      </c>
      <c r="C4" s="1" t="s">
        <v>215</v>
      </c>
    </row>
    <row r="5" spans="1:3" x14ac:dyDescent="0.35">
      <c r="A5" s="83" t="s">
        <v>13</v>
      </c>
      <c r="B5" s="1" t="s">
        <v>43</v>
      </c>
      <c r="C5" s="1" t="s">
        <v>215</v>
      </c>
    </row>
    <row r="6" spans="1:3" x14ac:dyDescent="0.35">
      <c r="A6" s="83" t="s">
        <v>18</v>
      </c>
      <c r="B6" s="1" t="s">
        <v>128</v>
      </c>
      <c r="C6" s="1" t="s">
        <v>215</v>
      </c>
    </row>
    <row r="7" spans="1:3" x14ac:dyDescent="0.35">
      <c r="A7" s="83" t="s">
        <v>13</v>
      </c>
      <c r="B7" s="1" t="s">
        <v>128</v>
      </c>
      <c r="C7" s="1" t="s">
        <v>215</v>
      </c>
    </row>
    <row r="8" spans="1:3" x14ac:dyDescent="0.35">
      <c r="A8" s="83" t="s">
        <v>18</v>
      </c>
      <c r="B8" s="1" t="s">
        <v>97</v>
      </c>
      <c r="C8" s="1" t="s">
        <v>215</v>
      </c>
    </row>
    <row r="9" spans="1:3" x14ac:dyDescent="0.35">
      <c r="A9" s="83" t="s">
        <v>13</v>
      </c>
      <c r="B9" s="1" t="s">
        <v>97</v>
      </c>
      <c r="C9" s="1" t="s">
        <v>215</v>
      </c>
    </row>
    <row r="10" spans="1:3" x14ac:dyDescent="0.35">
      <c r="A10" s="83" t="s">
        <v>18</v>
      </c>
      <c r="B10" s="1" t="s">
        <v>46</v>
      </c>
      <c r="C10" s="1" t="s">
        <v>215</v>
      </c>
    </row>
    <row r="11" spans="1:3" x14ac:dyDescent="0.35">
      <c r="A11" s="83" t="s">
        <v>13</v>
      </c>
      <c r="B11" s="1" t="s">
        <v>46</v>
      </c>
      <c r="C11" s="1" t="s">
        <v>215</v>
      </c>
    </row>
    <row r="12" spans="1:3" x14ac:dyDescent="0.35">
      <c r="A12" s="83" t="s">
        <v>18</v>
      </c>
      <c r="B12" s="1" t="s">
        <v>89</v>
      </c>
      <c r="C12" s="1" t="s">
        <v>215</v>
      </c>
    </row>
    <row r="13" spans="1:3" x14ac:dyDescent="0.35">
      <c r="A13" s="83" t="s">
        <v>13</v>
      </c>
      <c r="B13" s="1" t="s">
        <v>89</v>
      </c>
      <c r="C13" s="1" t="s">
        <v>215</v>
      </c>
    </row>
    <row r="14" spans="1:3" x14ac:dyDescent="0.35">
      <c r="A14" s="83" t="s">
        <v>18</v>
      </c>
      <c r="B14" s="1" t="s">
        <v>68</v>
      </c>
      <c r="C14" s="1" t="s">
        <v>215</v>
      </c>
    </row>
    <row r="15" spans="1:3" x14ac:dyDescent="0.35">
      <c r="A15" s="83" t="s">
        <v>13</v>
      </c>
      <c r="B15" s="1" t="s">
        <v>68</v>
      </c>
      <c r="C15" s="1" t="s">
        <v>215</v>
      </c>
    </row>
    <row r="16" spans="1:3" x14ac:dyDescent="0.35">
      <c r="A16" s="83" t="s">
        <v>13</v>
      </c>
      <c r="B16" s="1" t="s">
        <v>143</v>
      </c>
      <c r="C16" s="1" t="s">
        <v>215</v>
      </c>
    </row>
    <row r="17" spans="1:3" x14ac:dyDescent="0.35">
      <c r="A17" s="83" t="s">
        <v>18</v>
      </c>
      <c r="B17" s="1" t="s">
        <v>145</v>
      </c>
      <c r="C17" s="1" t="s">
        <v>215</v>
      </c>
    </row>
    <row r="18" spans="1:3" x14ac:dyDescent="0.35">
      <c r="A18" s="83" t="s">
        <v>18</v>
      </c>
      <c r="B18" s="1" t="s">
        <v>76</v>
      </c>
      <c r="C18" s="1" t="s">
        <v>215</v>
      </c>
    </row>
    <row r="19" spans="1:3" x14ac:dyDescent="0.35">
      <c r="A19" s="83" t="s">
        <v>13</v>
      </c>
      <c r="B19" s="1" t="s">
        <v>76</v>
      </c>
      <c r="C19" s="1" t="s">
        <v>215</v>
      </c>
    </row>
  </sheetData>
  <sortState xmlns:xlrd2="http://schemas.microsoft.com/office/spreadsheetml/2017/richdata2" ref="A2:C19">
    <sortCondition ref="B2:B19"/>
    <sortCondition ref="A2:A19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2540660FCE1147BF5F6355122133BE" ma:contentTypeVersion="13" ma:contentTypeDescription="Create a new document." ma:contentTypeScope="" ma:versionID="f42f5937487688f3096764381b36b053">
  <xsd:schema xmlns:xsd="http://www.w3.org/2001/XMLSchema" xmlns:xs="http://www.w3.org/2001/XMLSchema" xmlns:p="http://schemas.microsoft.com/office/2006/metadata/properties" xmlns:ns2="a23c3d12-518d-4afe-b142-8a906b873c24" xmlns:ns3="478ebed5-1e96-40bb-a338-aa0bc29e4836" targetNamespace="http://schemas.microsoft.com/office/2006/metadata/properties" ma:root="true" ma:fieldsID="44a5e007036ab4ec8661b0c49e1c8040" ns2:_="" ns3:_="">
    <xsd:import namespace="a23c3d12-518d-4afe-b142-8a906b873c24"/>
    <xsd:import namespace="478ebed5-1e96-40bb-a338-aa0bc29e48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3c3d12-518d-4afe-b142-8a906b873c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8ebed5-1e96-40bb-a338-aa0bc29e483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8b67f03-e953-45c3-b882-f4e4866dc298}" ma:internalName="TaxCatchAll" ma:showField="CatchAllData" ma:web="478ebed5-1e96-40bb-a338-aa0bc29e48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3c3d12-518d-4afe-b142-8a906b873c24">
      <Terms xmlns="http://schemas.microsoft.com/office/infopath/2007/PartnerControls"/>
    </lcf76f155ced4ddcb4097134ff3c332f>
    <TaxCatchAll xmlns="478ebed5-1e96-40bb-a338-aa0bc29e4836" xsi:nil="true"/>
  </documentManagement>
</p:properties>
</file>

<file path=customXml/itemProps1.xml><?xml version="1.0" encoding="utf-8"?>
<ds:datastoreItem xmlns:ds="http://schemas.openxmlformats.org/officeDocument/2006/customXml" ds:itemID="{E893611E-60E4-4D7B-9226-3AD71C0AC6F9}"/>
</file>

<file path=customXml/itemProps2.xml><?xml version="1.0" encoding="utf-8"?>
<ds:datastoreItem xmlns:ds="http://schemas.openxmlformats.org/officeDocument/2006/customXml" ds:itemID="{705FA8D3-249B-4CBE-98CC-2DE2D7493936}"/>
</file>

<file path=customXml/itemProps3.xml><?xml version="1.0" encoding="utf-8"?>
<ds:datastoreItem xmlns:ds="http://schemas.openxmlformats.org/officeDocument/2006/customXml" ds:itemID="{C797E40B-A215-4A30-AE68-9344FF992356}"/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Appendix B - CI Lighting Tables</vt:lpstr>
      <vt:lpstr>Proposed 16W Update - 250702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Sweeney, Lauren (She/Her/Hers) (COMM)</dc:creator>
  <cp:keywords/>
  <dc:description/>
  <cp:lastModifiedBy>Sweeney, Lauren (She/Her/Hers) (COMM)</cp:lastModifiedBy>
  <cp:revision/>
  <dcterms:created xsi:type="dcterms:W3CDTF">2024-10-21T13:23:39Z</dcterms:created>
  <dcterms:modified xsi:type="dcterms:W3CDTF">2025-10-06T11:36:54Z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0x010100C22540660FCE1147BF5F6355122133BE</vt:lpwstr>
  </property>
</Properties>
</file>