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Enrgy_div\SEO\REIS\Gas\24Gas\Documents\"/>
    </mc:Choice>
  </mc:AlternateContent>
  <xr:revisionPtr revIDLastSave="0" documentId="13_ncr:1_{7C1101B8-D966-441F-830E-A8F53E565A29}" xr6:coauthVersionLast="47" xr6:coauthVersionMax="47" xr10:uidLastSave="{00000000-0000-0000-0000-000000000000}"/>
  <bookViews>
    <workbookView xWindow="-120" yWindow="-120" windowWidth="29040" windowHeight="15720" tabRatio="885" activeTab="1" xr2:uid="{34620686-D25F-4DD0-9E30-5E18C3DBD193}"/>
  </bookViews>
  <sheets>
    <sheet name="Instructions" sheetId="2" r:id="rId1"/>
    <sheet name="Registration" sheetId="1" r:id="rId2"/>
    <sheet name="FederalReports" sheetId="3" r:id="rId3"/>
    <sheet name="DesignDay" sheetId="4" r:id="rId4"/>
    <sheet name="FuelUsedInSNG" sheetId="9" r:id="rId5"/>
    <sheet name="BasicForecast" sheetId="8" r:id="rId6"/>
    <sheet name="SalesByCategory_Small" sheetId="13" r:id="rId7"/>
    <sheet name="SalesByCategory_Large" sheetId="14" r:id="rId8"/>
    <sheet name="Facilities" sheetId="16" r:id="rId9"/>
    <sheet name="LoadCurve" sheetId="6" r:id="rId10"/>
    <sheet name="CommInd200MCF" sheetId="11" r:id="rId11"/>
    <sheet name="SalesRevenue" sheetId="10" r:id="rId12"/>
    <sheet name="GasByCounty" sheetId="5" r:id="rId13"/>
    <sheet name="PipelineCo" sheetId="12" r:id="rId14"/>
    <sheet name="PeakDayForecast" sheetId="15" r:id="rId15"/>
    <sheet name="Attachments" sheetId="17" r:id="rId16"/>
  </sheets>
  <definedNames>
    <definedName name="BASICFORECAST1">BasicForecast!$C$9:$K$15</definedName>
    <definedName name="BASICFORECAST2">BasicForecast!$C$23:$M$29</definedName>
    <definedName name="BASICFORECASTCOMMENT">BasicForecast!$A$34</definedName>
    <definedName name="CIPEAKDAYCOMMENT">CommInd200MCF!$A$14</definedName>
    <definedName name="CIPEAKDAYFIRM">CommInd200MCF!$D$9:$D$10</definedName>
    <definedName name="CIPEAKDAYINT">CommInd200MCF!$E$9:$E$10</definedName>
    <definedName name="CONTACTINFO">Registration!$G$9:$G$16</definedName>
    <definedName name="CONTRACTEDCAPACITY">LoadCurve!$K$20:$K$31</definedName>
    <definedName name="DESIGNDAY">DesignDay!$C$9:$G$15</definedName>
    <definedName name="DESIGNDAYCALC">DesignDay!$H$9:$H$15</definedName>
    <definedName name="DESIGNDAYCOMMENT">DesignDay!$A$19</definedName>
    <definedName name="ENTITYID">Registration!$C$5</definedName>
    <definedName name="FACILITYCOMMENT">Facilities!$A$59</definedName>
    <definedName name="FACILITYGASSTOR">Facilities!$A$20:$H$29</definedName>
    <definedName name="FACILITYLNGSTOR">Facilities!$A$33:$H$42</definedName>
    <definedName name="FACILITYSNGSTOR">Facilities!$A$46:$I$55</definedName>
    <definedName name="FEDREPORTS">FederalReports!$A$7:$F$14</definedName>
    <definedName name="FEDREPORTSCOMMENT">FederalReports!$A$17</definedName>
    <definedName name="FUELSNG">FuelUsedInSNG!$C$6:$E$14</definedName>
    <definedName name="FUELSNGCOMMENT">FuelUsedInSNG!$A$17</definedName>
    <definedName name="LOADCURVE">LoadCurve!$B$20:$H$31</definedName>
    <definedName name="LOADCURVECOMMENT">LoadCurve!$A$34</definedName>
    <definedName name="MCFCNTY1">GasByCounty!$C$15:$C$59</definedName>
    <definedName name="MCFCNTY2">GasByCounty!$G$15:$G$56</definedName>
    <definedName name="MCFCNTYCOMMENT">GasByCounty!$A$65</definedName>
    <definedName name="MCFCNTYTOTAL">GasByCounty!$G$58</definedName>
    <definedName name="MCFCNTYTOTALCALC">GasByCounty!$G$60</definedName>
    <definedName name="MCFCNTYTOTALCHECK">GasByCounty!$G$62</definedName>
    <definedName name="PEAKDAY">PeakDayForecast!$C$18:$J$35</definedName>
    <definedName name="PEAKDAYCALC">PeakDayForecast!$K$18:$K$35</definedName>
    <definedName name="PEAKDAYCOMMENT">PeakDayForecast!$A$40</definedName>
    <definedName name="PIPELINECOMMENT">PipelineCo!$A$11</definedName>
    <definedName name="PIPELINECOMPANY">PipelineCo!$B$4:$F$8</definedName>
    <definedName name="PREPARERINFO">Registration!$G$19:$G$21</definedName>
    <definedName name="_xlnm.Print_Area" localSheetId="15">Attachments!$A$1:$B$22</definedName>
    <definedName name="_xlnm.Print_Area" localSheetId="5">BasicForecast!$A$1:$M$38</definedName>
    <definedName name="_xlnm.Print_Area" localSheetId="3">DesignDay!$A$1:$H$23</definedName>
    <definedName name="_xlnm.Print_Area" localSheetId="8">Facilities!$A$1:$I$62</definedName>
    <definedName name="_xlnm.Print_Area" localSheetId="2">FederalReports!$A$1:$F$22</definedName>
    <definedName name="_xlnm.Print_Area" localSheetId="4">FuelUsedInSNG!$A$1:$E$21</definedName>
    <definedName name="_xlnm.Print_Area" localSheetId="12">GasByCounty!$A$1:$G$66</definedName>
    <definedName name="_xlnm.Print_Area" localSheetId="9">LoadCurve!$A$1:$K$38</definedName>
    <definedName name="_xlnm.Print_Area" localSheetId="14">PeakDayForecast!$A$1:$K$44</definedName>
    <definedName name="_xlnm.Print_Area" localSheetId="13">PipelineCo!$A$1:$F$13</definedName>
    <definedName name="_xlnm.Print_Area" localSheetId="1">Registration!$A$1:$G$36</definedName>
    <definedName name="_xlnm.Print_Area" localSheetId="7">SalesByCategory_Large!$A$1:$J$46</definedName>
    <definedName name="_xlnm.Print_Area" localSheetId="6">SalesByCategory_Small!$A$1:$J$36</definedName>
    <definedName name="_xlnm.Print_Area" localSheetId="11">SalesRevenue!$A$1:$H$19</definedName>
    <definedName name="_xlnm.Print_Titles" localSheetId="12">GasByCounty!$1:$14</definedName>
    <definedName name="REGISTRATIONCOMMENTS">Registration!$E$25</definedName>
    <definedName name="REPORTYEAR">Registration!$C$6</definedName>
    <definedName name="REVENUE">SalesRevenue!$B$8:$G$10</definedName>
    <definedName name="REVENUECALC1">SalesRevenue!$H$8:$H$10</definedName>
    <definedName name="REVENUECALC2">SalesRevenue!$B$11:$G$11</definedName>
    <definedName name="REVENUECOMMENT">SalesRevenue!$A$16</definedName>
    <definedName name="RILSID">Registration!$G$5</definedName>
    <definedName name="SALESCATLARGE">SalesByCategory_Large!$C$11:$I$37</definedName>
    <definedName name="SALESCATLARGECALC">SalesByCategory_Large!$J$11:$J$37</definedName>
    <definedName name="SALESCATLARGECOMMENT">SalesByCategory_Large!$A$42</definedName>
    <definedName name="SALESCATSMALL">SalesByCategory_Small!$B$23:$H$25</definedName>
    <definedName name="SALESCATSMALLCALC">SalesByCategory_Small!$I$23:$I$25</definedName>
    <definedName name="SALESCATSMALLCOMMENT">SalesByCategory_Small!$A$32</definedName>
    <definedName name="UTILITYDETAILS">Registration!$C$9:$C$14</definedName>
    <definedName name="UTILITYNAME">Registration!$C$9</definedName>
    <definedName name="UTILITYOFFICERS">Registration!$A$20:$C$30</definedName>
    <definedName name="UTILITYTYPE">Registration!$C$16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5" l="1"/>
  <c r="A23" i="15"/>
  <c r="A10" i="5"/>
  <c r="A2" i="17"/>
  <c r="A2" i="15"/>
  <c r="A2" i="12"/>
  <c r="A2" i="5"/>
  <c r="A2" i="10"/>
  <c r="A2" i="11"/>
  <c r="A3" i="6"/>
  <c r="A2" i="16"/>
  <c r="A2" i="14"/>
  <c r="A2" i="13"/>
  <c r="A2" i="8"/>
  <c r="A2" i="9"/>
  <c r="A2" i="4"/>
  <c r="A2" i="3"/>
  <c r="A2" i="1"/>
  <c r="A2" i="2"/>
  <c r="D5" i="10"/>
  <c r="J9" i="8"/>
  <c r="H9" i="4"/>
  <c r="A17" i="6"/>
  <c r="K35" i="15"/>
  <c r="K34" i="15"/>
  <c r="K33" i="15"/>
  <c r="K32" i="15"/>
  <c r="K31" i="15"/>
  <c r="K30" i="15"/>
  <c r="K29" i="15"/>
  <c r="K28" i="15"/>
  <c r="K27" i="15"/>
  <c r="K26" i="15"/>
  <c r="K25" i="15"/>
  <c r="K24" i="15"/>
  <c r="K23" i="15"/>
  <c r="K22" i="15"/>
  <c r="K21" i="15"/>
  <c r="K20" i="15"/>
  <c r="K19" i="15"/>
  <c r="K18" i="15"/>
  <c r="A35" i="15"/>
  <c r="A33" i="15"/>
  <c r="A31" i="15"/>
  <c r="A29" i="15"/>
  <c r="A27" i="15"/>
  <c r="A25" i="15"/>
  <c r="A19" i="15"/>
  <c r="G62" i="5"/>
  <c r="G60" i="5"/>
  <c r="H10" i="10"/>
  <c r="H9" i="10"/>
  <c r="H8" i="10"/>
  <c r="F11" i="10"/>
  <c r="E11" i="10"/>
  <c r="D11" i="10"/>
  <c r="G11" i="10" s="1"/>
  <c r="C11" i="10"/>
  <c r="B11" i="10"/>
  <c r="B9" i="11"/>
  <c r="K32" i="6"/>
  <c r="H32" i="6"/>
  <c r="G32" i="6"/>
  <c r="F32" i="6"/>
  <c r="E32" i="6"/>
  <c r="D32" i="6"/>
  <c r="C32" i="6"/>
  <c r="B32" i="6"/>
  <c r="A19" i="6"/>
  <c r="J37"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A35" i="14"/>
  <c r="A32" i="14"/>
  <c r="A29" i="14"/>
  <c r="A26" i="14"/>
  <c r="A23" i="14"/>
  <c r="A20" i="14"/>
  <c r="A17" i="14"/>
  <c r="A14" i="14"/>
  <c r="A11" i="14"/>
  <c r="J25" i="13"/>
  <c r="J24" i="13"/>
  <c r="I25" i="13"/>
  <c r="I24" i="13"/>
  <c r="I23" i="13"/>
  <c r="A22" i="13"/>
  <c r="J29" i="8"/>
  <c r="J28" i="8"/>
  <c r="J27" i="8"/>
  <c r="J26" i="8"/>
  <c r="J25" i="8"/>
  <c r="J24" i="8"/>
  <c r="J23" i="8"/>
  <c r="J15" i="8"/>
  <c r="J14" i="8"/>
  <c r="J13" i="8"/>
  <c r="J12" i="8"/>
  <c r="J11" i="8"/>
  <c r="J10" i="8"/>
  <c r="B29" i="8"/>
  <c r="B28" i="8"/>
  <c r="B27" i="8"/>
  <c r="B26" i="8"/>
  <c r="B25" i="8"/>
  <c r="B24" i="8"/>
  <c r="B23" i="8"/>
  <c r="B15" i="8"/>
  <c r="B14" i="8"/>
  <c r="B13" i="8"/>
  <c r="B12" i="8"/>
  <c r="B11" i="8"/>
  <c r="B10" i="8"/>
  <c r="B9" i="8"/>
  <c r="B14" i="9"/>
  <c r="B13" i="9"/>
  <c r="B12" i="9"/>
  <c r="B11" i="9"/>
  <c r="B10" i="9"/>
  <c r="B9" i="9"/>
  <c r="B8" i="9"/>
  <c r="H15" i="4"/>
  <c r="H14" i="4"/>
  <c r="H13" i="4"/>
  <c r="H12" i="4"/>
  <c r="H11" i="4"/>
  <c r="H10" i="4"/>
  <c r="B15" i="4"/>
  <c r="B14" i="4"/>
  <c r="B13" i="4"/>
  <c r="B12" i="4"/>
  <c r="B11" i="4"/>
  <c r="B10" i="4"/>
  <c r="B9" i="4"/>
  <c r="A9" i="5"/>
  <c r="A7" i="10"/>
</calcChain>
</file>

<file path=xl/sharedStrings.xml><?xml version="1.0" encoding="utf-8"?>
<sst xmlns="http://schemas.openxmlformats.org/spreadsheetml/2006/main" count="566" uniqueCount="405">
  <si>
    <t>ENTITY ID#</t>
  </si>
  <si>
    <t>REPORT YEAR</t>
  </si>
  <si>
    <t>UTILITY DETAILS</t>
  </si>
  <si>
    <t>CONTACT INFORMATION</t>
  </si>
  <si>
    <t>UTILITY NAME</t>
  </si>
  <si>
    <t>CONTACT NAME</t>
  </si>
  <si>
    <t>STREET ADDRESS</t>
  </si>
  <si>
    <t>CONTACT TITLE</t>
  </si>
  <si>
    <t>CITY</t>
  </si>
  <si>
    <t>CONTACT STREET ADDRESS</t>
  </si>
  <si>
    <t>STATE</t>
  </si>
  <si>
    <t>ZIP CODE</t>
  </si>
  <si>
    <t>TELEPHONE</t>
  </si>
  <si>
    <t>Scroll down to see allowable UTILITY TYPES</t>
  </si>
  <si>
    <t>* UTILITY TYPE</t>
  </si>
  <si>
    <t>COMMENTS</t>
  </si>
  <si>
    <t>PREPARER INFORMATION</t>
  </si>
  <si>
    <t>PERSON PREPARING FORMS</t>
  </si>
  <si>
    <t>PREPARER'S TITLE</t>
  </si>
  <si>
    <t>DATE</t>
  </si>
  <si>
    <t>Private</t>
  </si>
  <si>
    <t>Public</t>
  </si>
  <si>
    <t>Co-op</t>
  </si>
  <si>
    <t>INSTRUCTIONS</t>
  </si>
  <si>
    <t>Cells shown with a light yellow background require data to be entered by the utility.</t>
  </si>
  <si>
    <t>rule7610.reports@state.mn.us</t>
  </si>
  <si>
    <t>If you have any questions please contact:</t>
  </si>
  <si>
    <t>7610.0850 REGISTRATION</t>
  </si>
  <si>
    <t>FEDERAL AGENCY</t>
  </si>
  <si>
    <t>FORM NUMBER</t>
  </si>
  <si>
    <t>FORM TITLE</t>
  </si>
  <si>
    <t>MONTHLY</t>
  </si>
  <si>
    <t>YEARLY</t>
  </si>
  <si>
    <t>OTHER</t>
  </si>
  <si>
    <t>COUNTY</t>
  </si>
  <si>
    <t>CODE</t>
  </si>
  <si>
    <t>NAME</t>
  </si>
  <si>
    <t>DELIVERED</t>
  </si>
  <si>
    <t>Aitkin</t>
  </si>
  <si>
    <t>Martin</t>
  </si>
  <si>
    <t>Anoka</t>
  </si>
  <si>
    <t>Meeker</t>
  </si>
  <si>
    <t>Becker</t>
  </si>
  <si>
    <t>Mille Lacs</t>
  </si>
  <si>
    <t>Beltrami</t>
  </si>
  <si>
    <t>Morrison</t>
  </si>
  <si>
    <t>Benton</t>
  </si>
  <si>
    <t>Mower</t>
  </si>
  <si>
    <t>Big Stone</t>
  </si>
  <si>
    <t>Murray</t>
  </si>
  <si>
    <t>Blue Earth</t>
  </si>
  <si>
    <t>Nicollet</t>
  </si>
  <si>
    <t>Brown</t>
  </si>
  <si>
    <t>Nobles</t>
  </si>
  <si>
    <t>Carlton</t>
  </si>
  <si>
    <t>Norman</t>
  </si>
  <si>
    <t>Carver</t>
  </si>
  <si>
    <t>Cass</t>
  </si>
  <si>
    <t>Otter Tail</t>
  </si>
  <si>
    <t>Chippewa</t>
  </si>
  <si>
    <t>Pennington</t>
  </si>
  <si>
    <t>Chisago</t>
  </si>
  <si>
    <t>Pine</t>
  </si>
  <si>
    <t>Clay</t>
  </si>
  <si>
    <t>Pipestone</t>
  </si>
  <si>
    <t>Clearwater</t>
  </si>
  <si>
    <t>Polk</t>
  </si>
  <si>
    <t>Cook</t>
  </si>
  <si>
    <t>Pope</t>
  </si>
  <si>
    <t>Cottonwood</t>
  </si>
  <si>
    <t>Ramsey</t>
  </si>
  <si>
    <t>Crow Wing</t>
  </si>
  <si>
    <t>Red Lake</t>
  </si>
  <si>
    <t>Dakota</t>
  </si>
  <si>
    <t>Redwood</t>
  </si>
  <si>
    <t>Dodge</t>
  </si>
  <si>
    <t>Renville</t>
  </si>
  <si>
    <t>Douglas</t>
  </si>
  <si>
    <t>Rice</t>
  </si>
  <si>
    <t>Faribault</t>
  </si>
  <si>
    <t>Rock</t>
  </si>
  <si>
    <t>Fillmore</t>
  </si>
  <si>
    <t>Roseau</t>
  </si>
  <si>
    <t>Freeborn</t>
  </si>
  <si>
    <t>St. Louis</t>
  </si>
  <si>
    <t>Goodhue</t>
  </si>
  <si>
    <t>Scott</t>
  </si>
  <si>
    <t>Grant</t>
  </si>
  <si>
    <t>Sherburne</t>
  </si>
  <si>
    <t>Hennepin</t>
  </si>
  <si>
    <t>Sibley</t>
  </si>
  <si>
    <t>Houston</t>
  </si>
  <si>
    <t>Stearns</t>
  </si>
  <si>
    <t>Hubbard</t>
  </si>
  <si>
    <t>Steele</t>
  </si>
  <si>
    <t>Isanti</t>
  </si>
  <si>
    <t>Stevens</t>
  </si>
  <si>
    <t>Itasca</t>
  </si>
  <si>
    <t>Swift</t>
  </si>
  <si>
    <t>Jackson</t>
  </si>
  <si>
    <t>Todd</t>
  </si>
  <si>
    <t>Kanabec</t>
  </si>
  <si>
    <t>Traverse</t>
  </si>
  <si>
    <t>Kandiyohi</t>
  </si>
  <si>
    <t>Wabasha</t>
  </si>
  <si>
    <t>Kittson</t>
  </si>
  <si>
    <t>Wadena</t>
  </si>
  <si>
    <t>Koochiching</t>
  </si>
  <si>
    <t>Waseca</t>
  </si>
  <si>
    <t>Lac Qui Parle</t>
  </si>
  <si>
    <t>Washington</t>
  </si>
  <si>
    <t>Lake</t>
  </si>
  <si>
    <t>Watonwan</t>
  </si>
  <si>
    <t>Lake of the Woods</t>
  </si>
  <si>
    <t>Wilkin</t>
  </si>
  <si>
    <t>Le Sueur</t>
  </si>
  <si>
    <t>Winona</t>
  </si>
  <si>
    <t>Lincoln</t>
  </si>
  <si>
    <t>Wright</t>
  </si>
  <si>
    <t>Lyon</t>
  </si>
  <si>
    <t>Yellow Medicine</t>
  </si>
  <si>
    <t>McLeod</t>
  </si>
  <si>
    <t>Mahnomen</t>
  </si>
  <si>
    <t>GRAND TOTAL (Entered)</t>
  </si>
  <si>
    <t>Marshall</t>
  </si>
  <si>
    <t>GRAND TOTAL (Calculated)</t>
  </si>
  <si>
    <t>MCF</t>
  </si>
  <si>
    <t>7610.1130 OTHER INFORMATION REPORTED BY GAS UTILITIES (continued)</t>
  </si>
  <si>
    <t>January</t>
  </si>
  <si>
    <t>February</t>
  </si>
  <si>
    <t>March</t>
  </si>
  <si>
    <t>April</t>
  </si>
  <si>
    <t>May</t>
  </si>
  <si>
    <t>June</t>
  </si>
  <si>
    <t>July</t>
  </si>
  <si>
    <t>August</t>
  </si>
  <si>
    <t>September</t>
  </si>
  <si>
    <t>October</t>
  </si>
  <si>
    <t>November</t>
  </si>
  <si>
    <t>December</t>
  </si>
  <si>
    <t xml:space="preserve">7610.1130 A. LOAD CURVE DATA TABLE </t>
  </si>
  <si>
    <t>7610.0860 FEDERAL REPORTS FILED BY GAS UTILITIES</t>
  </si>
  <si>
    <t>Mar</t>
  </si>
  <si>
    <t>Apr</t>
  </si>
  <si>
    <t>Jun</t>
  </si>
  <si>
    <t>Jul</t>
  </si>
  <si>
    <t>Aug</t>
  </si>
  <si>
    <t>Sep</t>
  </si>
  <si>
    <t>Oct</t>
  </si>
  <si>
    <t>Nov</t>
  </si>
  <si>
    <t>Dec</t>
  </si>
  <si>
    <t>Feb</t>
  </si>
  <si>
    <t>Jan</t>
  </si>
  <si>
    <t>IMPORTANT DATA REQUEST</t>
  </si>
  <si>
    <t xml:space="preserve">SALES </t>
  </si>
  <si>
    <t>TRANSPORTATION</t>
  </si>
  <si>
    <t>7610.0910 N. DESIGN DAY AVAILABILITY OF GAS IN MCF</t>
  </si>
  <si>
    <t>FUEL TYPE #1</t>
  </si>
  <si>
    <t>FUEL TYPE #3</t>
  </si>
  <si>
    <t>Column 1</t>
  </si>
  <si>
    <t>Column 2</t>
  </si>
  <si>
    <t>Column 3</t>
  </si>
  <si>
    <t>Column 4</t>
  </si>
  <si>
    <t>Column 5</t>
  </si>
  <si>
    <t>FUEL TYPE #2</t>
  </si>
  <si>
    <t>Column 16</t>
  </si>
  <si>
    <t>*Including natural gas for transportation customers.</t>
  </si>
  <si>
    <t>Column 6</t>
  </si>
  <si>
    <t>Column 7</t>
  </si>
  <si>
    <t>Column 8</t>
  </si>
  <si>
    <t>Column 9</t>
  </si>
  <si>
    <t>Column 10</t>
  </si>
  <si>
    <t>Column 11</t>
  </si>
  <si>
    <t>Column 12</t>
  </si>
  <si>
    <t>Column 13</t>
  </si>
  <si>
    <t>Column 14</t>
  </si>
  <si>
    <t>Column 15</t>
  </si>
  <si>
    <t>Column 17</t>
  </si>
  <si>
    <t>Column 18</t>
  </si>
  <si>
    <t>TOTAL</t>
  </si>
  <si>
    <t>A. the total monthly consumption of gas during the last calendar year in the following classifications:</t>
  </si>
  <si>
    <t>(1) residential firm;</t>
  </si>
  <si>
    <t>(7) other disposition and losses;</t>
  </si>
  <si>
    <t>(6) gas to storage;</t>
  </si>
  <si>
    <t xml:space="preserve">(2) commercial industrial firm;    </t>
  </si>
  <si>
    <t>(3) commercial industrial interruptible;</t>
  </si>
  <si>
    <t>(4) electric generation;</t>
  </si>
  <si>
    <t>(5) other deliveries to ultimate consumer;</t>
  </si>
  <si>
    <t>(8) level of contract demand.</t>
  </si>
  <si>
    <t>C. the total number of customers and total sales during the last calendar year to the categories given below:</t>
  </si>
  <si>
    <t>Mcf</t>
  </si>
  <si>
    <t>COMMISSIONER’S REQUEST FOR INFORMATION:</t>
  </si>
  <si>
    <t>Identify the interstate pipeline company(s) serving your utility:</t>
  </si>
  <si>
    <t>7610.0914 SALES BY CUSTOMER CATEGORY</t>
  </si>
  <si>
    <t>7610.0914, SUBPART 2.  SALES BY CUSTOMER CATEGORY</t>
  </si>
  <si>
    <t>Total</t>
  </si>
  <si>
    <t>A.  residential firm sales;</t>
  </si>
  <si>
    <t>B.  commercial firm sales;</t>
  </si>
  <si>
    <t>C.  commercial interruptible sales;</t>
  </si>
  <si>
    <t>D.  industrial firm sales;</t>
  </si>
  <si>
    <t>F.  total annual gas consumed in Minnesota, which is the sum of items A to E.</t>
  </si>
  <si>
    <t xml:space="preserve">E.  industrial interruptible sales; and </t>
  </si>
  <si>
    <r>
      <t xml:space="preserve">Mcf Sales </t>
    </r>
    <r>
      <rPr>
        <b/>
        <sz val="10"/>
        <rFont val="Arial"/>
        <family val="2"/>
      </rPr>
      <t>*</t>
    </r>
  </si>
  <si>
    <r>
      <t>Mcf Transportation</t>
    </r>
    <r>
      <rPr>
        <b/>
        <sz val="10"/>
        <rFont val="Arial"/>
        <family val="2"/>
      </rPr>
      <t>**</t>
    </r>
  </si>
  <si>
    <t>MCF Sales</t>
  </si>
  <si>
    <t>MCF Transp.</t>
  </si>
  <si>
    <t>7610.1010 FORECAST DOCUMENTATION</t>
  </si>
  <si>
    <t>* Transportation refers to amounts of natural gas transported through a gas utility’s distribution system but bought by customers from sources other than the gas utility.</t>
  </si>
  <si>
    <t>A.  the overall methodological framework used;</t>
  </si>
  <si>
    <t>B.  the specific analytical techniques used, their purpose, and the components of the forecast to which they have been applied;</t>
  </si>
  <si>
    <t>C.  the manner in which these specific techniques are related in producing the forecast;</t>
  </si>
  <si>
    <t>E.  forecast confidence levels or ranges of accuracy for annual peak demand and annual gas consumption;</t>
  </si>
  <si>
    <t>G.  an explanation of any discrepancies between the forecast presented by the utility and forecasts submitted in past years.</t>
  </si>
  <si>
    <t>D.  where statistical techniques have been used, the purpose of the techniques, typical computations (e.g., computer printouts, formulas used) specifying variable and data, and the results of appropriate statistical tests;</t>
  </si>
  <si>
    <t>F.  a brief analysis of the methodology used, including its strengths and weaknesses, its suitability to the utility’s service area, cost considerations, data requirements, past accuracy, and any other factors considered significant by the utility; and</t>
  </si>
  <si>
    <t xml:space="preserve">CONSUMPTION BY CATEGORY
-PEAK-DAY- </t>
  </si>
  <si>
    <t xml:space="preserve">Each utility shall estimate the additional facilities or additions to existing facilities necessary to meet the level of gas consumption predicted in its forecast under parts 7610.0900 to 7610.0920.  Each utility shall supply the following information:  </t>
  </si>
  <si>
    <t>A.  The name and geographic location of all new underground natural gas storage facilities or additions to existing facilities.  For each facility include:</t>
  </si>
  <si>
    <t>B.  The name and geographic location of all new liquefied natural gas storage facilities or additions to existing facilities.  For each facility include:</t>
  </si>
  <si>
    <t>Important!  Express ALL Storage and Withdrawal Figures in Mcf.</t>
  </si>
  <si>
    <t>(1)  the anticipated year and month the facility will be ready for operation;</t>
  </si>
  <si>
    <t>(2)  the estimated storage capacity of the new facility in MCF minus necessary reserves that must be kept in storage;</t>
  </si>
  <si>
    <t>(3)  the estimated actual storage in MCF of the volume that will be available for usage at the beginning of each heating season (this figure should not include necessary reserves of gas); and</t>
  </si>
  <si>
    <t>(4)  the maximum single-day withdrawal capacity of the proposed facility.</t>
  </si>
  <si>
    <t>(2)  the estimated actual storage in equivalent MCF of natural gas of the new facility minus reserves that must be kept in storage;</t>
  </si>
  <si>
    <t>UTILITY OFFICERS</t>
  </si>
  <si>
    <t>TITLE</t>
  </si>
  <si>
    <r>
      <t>Customers</t>
    </r>
    <r>
      <rPr>
        <b/>
        <sz val="10"/>
        <rFont val="Arial"/>
        <family val="2"/>
      </rPr>
      <t>*</t>
    </r>
  </si>
  <si>
    <t xml:space="preserve">*Transportation refers to natural gas transported through a gas utility's distribution system but bought by customers from sources other than the gas utility. </t>
  </si>
  <si>
    <t>7610.1100 and 7610.1110 PRESENT AND FUTURE FACILITY REQUIREMENTS (USE MCF)</t>
  </si>
  <si>
    <t>Name of Fuel =&gt;</t>
  </si>
  <si>
    <t>Measure =&gt;</t>
  </si>
  <si>
    <t>Column 5 CALC</t>
  </si>
  <si>
    <t>Column 7 CALC</t>
  </si>
  <si>
    <t>7610.0910 CONTENT OF ANNUAL REPORT - BASIC FORECAST AND CURRENT DATA (In Mcf)</t>
  </si>
  <si>
    <t>7610.0910 CONTENT OF ANNUAL REPORT - BASIC FORECAST AND CURRENT DATA (continued)</t>
  </si>
  <si>
    <t>Column 15 CALC</t>
  </si>
  <si>
    <t>Residential
Firm</t>
  </si>
  <si>
    <t>Commercial
Firm</t>
  </si>
  <si>
    <t>Commercial
Interruptible</t>
  </si>
  <si>
    <t>Industrial
Firm</t>
  </si>
  <si>
    <t>Industrial
Interruptible</t>
  </si>
  <si>
    <t>Electricity
Generation</t>
  </si>
  <si>
    <t>CALCULATED
Total</t>
  </si>
  <si>
    <t>CALCULATED
from
Basic Forecast
Past Year</t>
  </si>
  <si>
    <t xml:space="preserve">Industrial
Interruptible </t>
  </si>
  <si>
    <t>Total *</t>
  </si>
  <si>
    <t>CALCULATED TOTAL</t>
  </si>
  <si>
    <t>E.  ITS TOTAL SALES IN MCF TO ULTIMATE CONSUMERS BY COUNTY FOR THE LAST CALENDAR YEAR</t>
  </si>
  <si>
    <t>CALCULATED
Total Annual
Gas Sales to
Ultimate Consumers
in Minnesota</t>
  </si>
  <si>
    <t>Total Annual
Gas Sales to
Ultimate Consumers
in Minnesota</t>
  </si>
  <si>
    <t>* Total should equal Column 1, of the Content of Annual Report - Basic Forecast and Current Data (In Mcf) for the past year.</t>
  </si>
  <si>
    <t>** Transportation refers to natural gas transported through a gas utility’s distribution system but bought by customers from sources other than the gas utility.
Total should equal the sum of columns 2 and 3 of the Content of Annual Report - Basic Forecast and Current Data (In Mcf) for the past year.</t>
  </si>
  <si>
    <t>Underground Gas Storage
Facility Name and Address</t>
  </si>
  <si>
    <t>LNG Storage Facility
Name and Address</t>
  </si>
  <si>
    <t>SNG Storage Facility
Name and Address</t>
  </si>
  <si>
    <t>Company Use
(MCF)</t>
  </si>
  <si>
    <t>It is recognized that there may be circumstances in which the data entered by the utility is more appropriate or accurate than the value in the corresponding automatically-calculated cell.  If the value in the automatically-calculated cell does not match the value that your utility entered, please provide an explanation in the Comments area at the bottom of the worksheet.</t>
  </si>
  <si>
    <t>TOTALS</t>
  </si>
  <si>
    <t>RILS ID#</t>
  </si>
  <si>
    <t>PEAK-DAY CONSUMPTION FORECAST ONLY FOR UTILITIES WITH ANNUAL MINNESOTA SALES OF MORE THAN 10,000,000 MCF DURING LAST CALENDAR YEAR</t>
  </si>
  <si>
    <t>Anne Sell</t>
  </si>
  <si>
    <t xml:space="preserve">Present Year         </t>
  </si>
  <si>
    <t>Forecast Year 1</t>
  </si>
  <si>
    <t>Forecast Year 2</t>
  </si>
  <si>
    <t xml:space="preserve">Forecast Year 3 </t>
  </si>
  <si>
    <t xml:space="preserve">Forecast Year 4  </t>
  </si>
  <si>
    <t xml:space="preserve">Forecast Year 5  </t>
  </si>
  <si>
    <t>Forecast
Year 1</t>
  </si>
  <si>
    <t>Forecast
Year 2</t>
  </si>
  <si>
    <t>Forecast
Year 3</t>
  </si>
  <si>
    <t>Forecast
Year 4</t>
  </si>
  <si>
    <t>Forecast
Year 5</t>
  </si>
  <si>
    <t>Forecast
Year 10</t>
  </si>
  <si>
    <t>Forecast
Year 15</t>
  </si>
  <si>
    <t>Past Year</t>
  </si>
  <si>
    <t>Sales to Ultimate Consumers in Minnesota
(Include ALL GAS used to generate electricity)
7610.0910 A</t>
  </si>
  <si>
    <t>Transportation* of Gas to Commercial Consumers in Minnesota
7610.0910 B</t>
  </si>
  <si>
    <t>Transportation* of Gas to Industrial Consumers in Minnesota
7610.0910 C</t>
  </si>
  <si>
    <t>Volume of Gas Delivered to Other Utilities for Resale in Minnesota
7610.0910 D</t>
  </si>
  <si>
    <t>Gas Used by Utility to Deliver Gas in Minnesota (Gas Company Use)
7610.0910 E</t>
  </si>
  <si>
    <t>Volume of Gas Used Within Minnesota But Unaccounted for in Columns 1-5 (Exclude Gas Held in Storage at Year’s End)
7610.0910 F</t>
  </si>
  <si>
    <t>Total Volume of Gas Consumption in Minnesota (Sum Columns 1-6, Exclude Gas Held in Storage at Year's End)
7610.0910 G</t>
  </si>
  <si>
    <t>CALCULATED
Total Volume of Gas Consumption in Minnesota (Sum Columns 1-6, Exclude Gas Held in Storage at Year's End)
7610.0910 G</t>
  </si>
  <si>
    <t>Anticipated Peak-Day Send Out in Minnesota Service Area (Past Year Should be Actual, All Other Years Forecasted)
7610.0910 M</t>
  </si>
  <si>
    <t>Design Day Maximum Demand Volume for Minnesota Firm Customers
7610.0910 L</t>
  </si>
  <si>
    <t>Total Annual Volume of Gas Received from Pipeline for All Uses in Minnesota*
7610.0910 K</t>
  </si>
  <si>
    <t>Annual Volume of Gas Received from Pipeline Not Placed in Storage
7610.0910 K</t>
  </si>
  <si>
    <t>Annual Volume of Gas Withdrawn from Liquid Natural Gas Storage (Express in Mcf)
7610.0910 I</t>
  </si>
  <si>
    <t>Annual Volume of SNG Withdrawn from Storage (Express in Mcf)
7610.0910 H</t>
  </si>
  <si>
    <t>Annual Volume of Gas Withdrawn from Underground Storage
7610.0910 J</t>
  </si>
  <si>
    <t xml:space="preserve">CALCULATED
Total Gas Supplies Used in Minnesota (Sum Columns 11-14) Exclude Gas Held in Storage at Years End; Should Equal Column 7 </t>
  </si>
  <si>
    <t>Volume of SNG Available in Storage at Beginning of Winter Heating Season (Express in Mcf)
7610.0910 O</t>
  </si>
  <si>
    <t>Volume of Gas Available from LNG Storage at Beginning of Winter Heating Season (Express in Mcf)
7610.0910 P</t>
  </si>
  <si>
    <t>Volume of Gas Available from Underground Storage at Beginning of Winter Heating Season
7610.0910 Q</t>
  </si>
  <si>
    <r>
      <t>*</t>
    </r>
    <r>
      <rPr>
        <sz val="10"/>
        <rFont val="Arial"/>
        <family val="2"/>
      </rPr>
      <t xml:space="preserve"> Count of customers at year end</t>
    </r>
  </si>
  <si>
    <t>Number of customers (at year's end)</t>
  </si>
  <si>
    <r>
      <t xml:space="preserve">In Use
</t>
    </r>
    <r>
      <rPr>
        <sz val="10"/>
        <rFont val="Arial"/>
        <family val="2"/>
      </rPr>
      <t>(enter X for selection)</t>
    </r>
  </si>
  <si>
    <r>
      <t xml:space="preserve">Plan to Build
</t>
    </r>
    <r>
      <rPr>
        <sz val="10"/>
        <rFont val="Arial"/>
        <family val="2"/>
      </rPr>
      <t>(enter X for selection)</t>
    </r>
  </si>
  <si>
    <t>Volume of Gas in Storage at Beginning of the Heating Season</t>
  </si>
  <si>
    <t>Maximum Single Day Withdrawal Capacity</t>
  </si>
  <si>
    <t>Facility Built Date</t>
  </si>
  <si>
    <t>Facility Retirement Date</t>
  </si>
  <si>
    <t>Type of Fuel(s) Converted to SNG</t>
  </si>
  <si>
    <r>
      <t xml:space="preserve">Subpart 1. </t>
    </r>
    <r>
      <rPr>
        <b/>
        <sz val="10"/>
        <rFont val="Arial"/>
        <family val="2"/>
      </rPr>
      <t>General data</t>
    </r>
    <r>
      <rPr>
        <sz val="10"/>
        <rFont val="Arial"/>
        <family val="2"/>
      </rPr>
      <t>. Gas utilities must also report:</t>
    </r>
  </si>
  <si>
    <t>Commercial / Industrial Firm Sales
(MCF)</t>
  </si>
  <si>
    <t xml:space="preserve">Residential Firm Sales
(MCF) </t>
  </si>
  <si>
    <t>Commercial / Industrial Interruptible Sales
(MCF)</t>
  </si>
  <si>
    <t>Electric Generation
(MCF)</t>
  </si>
  <si>
    <t>Transportation to Ultimate Consumers
(MCF)</t>
  </si>
  <si>
    <t>Other Disposition and Losses
(MCF)</t>
  </si>
  <si>
    <t>Total Contracted Capacity Available Through Pipeline
(For The Entire Month)</t>
  </si>
  <si>
    <t>Number of customers
(at year end)</t>
  </si>
  <si>
    <t>Number of customers (at year end)</t>
  </si>
  <si>
    <t>Present Year</t>
  </si>
  <si>
    <t>Gas Available from Pipeline on Design Day</t>
  </si>
  <si>
    <t>Gas Available from LNG Storage on Design Day</t>
  </si>
  <si>
    <t>Gas Available from SNG Storage on Design Day</t>
  </si>
  <si>
    <t>Gas Available from Underground on Design Day</t>
  </si>
  <si>
    <t xml:space="preserve">Total Gas Available on Design Day
(Sum Columns 1-4) </t>
  </si>
  <si>
    <t>CALCULATED
Total Gas Available on Design Day
(Sum Columns 1-4)</t>
  </si>
  <si>
    <t xml:space="preserve">Total Gas Supplies Used in Minnesota (Sum Columns 11-14) Exclude Gas Held in Storage at Year's End; Should Equal Column 7 </t>
  </si>
  <si>
    <r>
      <t xml:space="preserve">Subpart 1. </t>
    </r>
    <r>
      <rPr>
        <b/>
        <sz val="10"/>
        <rFont val="Arial"/>
        <family val="2"/>
      </rPr>
      <t>Sales of 3,000,000 Mcf or more</t>
    </r>
    <r>
      <rPr>
        <sz val="10"/>
        <rFont val="Arial"/>
        <family val="2"/>
      </rPr>
      <t xml:space="preserve">. Utilities with annual Minnesota sales during the last calendar year of </t>
    </r>
    <r>
      <rPr>
        <i/>
        <sz val="10"/>
        <rFont val="Arial"/>
        <family val="2"/>
      </rPr>
      <t>3,000,000 Mcf or greater</t>
    </r>
    <r>
      <rPr>
        <sz val="10"/>
        <rFont val="Arial"/>
        <family val="2"/>
      </rPr>
      <t xml:space="preserve"> shall provide historic and forecast data on sales to ultimate customers and the number of customers during the last calendar year, the present year, and the subsequent first through fifth, tenth and 15th years for:</t>
    </r>
  </si>
  <si>
    <r>
      <t xml:space="preserve">Subpart 2. </t>
    </r>
    <r>
      <rPr>
        <b/>
        <sz val="10"/>
        <rFont val="Arial"/>
        <family val="2"/>
      </rPr>
      <t>Sales of less than 3,000,000 Mcf</t>
    </r>
    <r>
      <rPr>
        <sz val="10"/>
        <rFont val="Arial"/>
        <family val="2"/>
      </rPr>
      <t xml:space="preserve">.  Utilities with annual Minnesota sales during the last calendar year of </t>
    </r>
    <r>
      <rPr>
        <i/>
        <sz val="10"/>
        <rFont val="Arial"/>
        <family val="2"/>
      </rPr>
      <t>less than 3,000,000 Mcf</t>
    </r>
    <r>
      <rPr>
        <sz val="10"/>
        <rFont val="Arial"/>
        <family val="2"/>
      </rPr>
      <t xml:space="preserve"> shall provide data on sales to ultimate customers and the number of customers for the categories listed in subpart 1, items A to F, for the last calendar year only.</t>
    </r>
  </si>
  <si>
    <r>
      <t xml:space="preserve">NOTE: </t>
    </r>
    <r>
      <rPr>
        <sz val="10"/>
        <rFont val="Arial"/>
        <family val="2"/>
      </rPr>
      <t xml:space="preserve">The table below should be filled in only by utilities with annual Minnesota sales during the last calendar year of </t>
    </r>
    <r>
      <rPr>
        <i/>
        <sz val="10"/>
        <rFont val="Arial"/>
        <family val="2"/>
      </rPr>
      <t>less than 3,000,000 Mcf</t>
    </r>
    <r>
      <rPr>
        <sz val="10"/>
        <rFont val="Arial"/>
        <family val="2"/>
      </rPr>
      <t xml:space="preserve">.  </t>
    </r>
    <r>
      <rPr>
        <b/>
        <sz val="10"/>
        <rFont val="Arial"/>
        <family val="2"/>
      </rPr>
      <t xml:space="preserve">
Do not include gas company use. </t>
    </r>
  </si>
  <si>
    <t>Storage Capacity in Mcf
Minus
Required Reserves</t>
  </si>
  <si>
    <t>Storage Capacity in Mcf of SNG</t>
  </si>
  <si>
    <t>*The total revenue figure will be used for the Alternative Energy Assessment (Minnesota Statutes, section 216B.62, Subd.5).</t>
  </si>
  <si>
    <r>
      <rPr>
        <sz val="10"/>
        <rFont val="Arial"/>
        <family val="2"/>
      </rPr>
      <t xml:space="preserve">Subpart 1. </t>
    </r>
    <r>
      <rPr>
        <b/>
        <sz val="10"/>
        <rFont val="Arial"/>
        <family val="2"/>
      </rPr>
      <t>Forecast methodology</t>
    </r>
    <r>
      <rPr>
        <sz val="10"/>
        <rFont val="Arial"/>
        <family val="2"/>
      </rPr>
      <t>.  A utility may use whatever forecast methodology it believes is most appropriate for its Minnesota service area.  However, utilities with annual Minnesota sales of more than 10,000,000 Mcf during the last calendar year shall describe the forecast methodology employed by providing the following documentation:</t>
    </r>
  </si>
  <si>
    <t>These worksheet tabs correspond closely to the tables in the standard form instructions received by the utility.</t>
  </si>
  <si>
    <t>The instructions pertain to the data to be entered in each of the worksheet tabs.</t>
  </si>
  <si>
    <t>In general, the following color scheme is used on each worksheet:</t>
  </si>
  <si>
    <t>Cells shown with a light green background correspond to headings for sections, columns, row, or individual fields on each worksheet tab.</t>
  </si>
  <si>
    <t>Cells shown with a light brown background generally correspond to fields that are calculated from the data entered, or</t>
  </si>
  <si>
    <t>correspond to fields that are informational and not to be modified by the utility.</t>
  </si>
  <si>
    <r>
      <t xml:space="preserve">PLEASE DO NOT CHANGE THE </t>
    </r>
    <r>
      <rPr>
        <b/>
        <sz val="12"/>
        <color indexed="10"/>
        <rFont val="Arial"/>
        <family val="2"/>
      </rPr>
      <t>NAME</t>
    </r>
    <r>
      <rPr>
        <sz val="12"/>
        <rFont val="Arial"/>
        <family val="2"/>
      </rPr>
      <t xml:space="preserve"> OR </t>
    </r>
    <r>
      <rPr>
        <b/>
        <sz val="12"/>
        <color indexed="10"/>
        <rFont val="Arial"/>
        <family val="2"/>
      </rPr>
      <t>ORDER</t>
    </r>
    <r>
      <rPr>
        <sz val="12"/>
        <rFont val="Arial"/>
        <family val="2"/>
      </rPr>
      <t xml:space="preserve"> OF ANY OF THE WORKSHEET TABS OR CHANGE THE NAME OF THIS WORKBOOK.</t>
    </r>
  </si>
  <si>
    <t>Each worksheet tab contains a section labeled "Comments" below the main data entry area.</t>
  </si>
  <si>
    <t>You may enter any comments in that section to provide an explaination or clarification on the data entered; OR</t>
  </si>
  <si>
    <t>why data IS NOT being entered on the worksheet tab (for example: cells left blank).</t>
  </si>
  <si>
    <t>Please complete the required worksheet tabs and save the completed workbook to your local computer.</t>
  </si>
  <si>
    <t xml:space="preserve">Then attach the completed workbook to an email message, include your contact information, and send it to the following email address: </t>
  </si>
  <si>
    <t>CONTACT EMAIL ADDRESS</t>
  </si>
  <si>
    <t>ALLOWABLE UTILITY TYPES</t>
  </si>
  <si>
    <t>Code*</t>
  </si>
  <si>
    <t>* * * CORRECTED * * *</t>
  </si>
  <si>
    <t>&lt; &lt; If this workbook needs to be updated and re-submitted, please</t>
  </si>
  <si>
    <t>change the Font color in Cell G1 from White to Automatic (Black).</t>
  </si>
  <si>
    <t>FILING CYCLE
(enter an "X" in the cell)</t>
  </si>
  <si>
    <t>(please spell out acronyms)</t>
  </si>
  <si>
    <t>It is recognized that there may be circumstances in which the data entered by the utility is more appropriate or accurate than the value in the corresponding automatically-calculated cell.  If the value in the automatically-calculated cell does not match the value that your utility entered, please provide an explanation in the Comments area at the bottom of the worksheet tab.</t>
  </si>
  <si>
    <r>
      <rPr>
        <b/>
        <sz val="10"/>
        <rFont val="Arial"/>
        <family val="2"/>
      </rPr>
      <t>NOTE:</t>
    </r>
    <r>
      <rPr>
        <sz val="10"/>
        <rFont val="Arial"/>
        <family val="2"/>
      </rPr>
      <t xml:space="preserve">  The table below should be filled in only by utilities with annual Minnesota sales during the last calendar year of </t>
    </r>
    <r>
      <rPr>
        <i/>
        <sz val="10"/>
        <rFont val="Arial"/>
        <family val="2"/>
      </rPr>
      <t>3,000,000 Mcf or greater</t>
    </r>
    <r>
      <rPr>
        <sz val="10"/>
        <rFont val="Arial"/>
        <family val="2"/>
      </rPr>
      <t xml:space="preserve">.  </t>
    </r>
    <r>
      <rPr>
        <b/>
        <sz val="10"/>
        <rFont val="Arial"/>
        <family val="2"/>
      </rPr>
      <t>Do not include gas company use.</t>
    </r>
  </si>
  <si>
    <r>
      <t xml:space="preserve">Commercial / Industrial Firm </t>
    </r>
    <r>
      <rPr>
        <u/>
        <sz val="10"/>
        <rFont val="Arial"/>
        <family val="2"/>
      </rPr>
      <t>&gt;</t>
    </r>
    <r>
      <rPr>
        <sz val="10"/>
        <rFont val="Arial"/>
        <family val="2"/>
      </rPr>
      <t xml:space="preserve"> 200 Mcf on Peak Day
7610.1130 C(1)</t>
    </r>
  </si>
  <si>
    <r>
      <t xml:space="preserve">Commercial / Industrial Interruptible
 </t>
    </r>
    <r>
      <rPr>
        <u/>
        <sz val="10"/>
        <rFont val="Arial"/>
        <family val="2"/>
      </rPr>
      <t>&gt;</t>
    </r>
    <r>
      <rPr>
        <sz val="10"/>
        <rFont val="Arial"/>
        <family val="2"/>
      </rPr>
      <t xml:space="preserve"> 200 Mcf on Peak Day
7610.1130 C(2)</t>
    </r>
  </si>
  <si>
    <t>(do not type "Same as Above")</t>
  </si>
  <si>
    <t>PREPARER'S EMAIL ADDRESS</t>
  </si>
  <si>
    <t>&lt;=  (Should equal Col 7 - Col 6 - Col 4</t>
  </si>
  <si>
    <t>on BasicForecast worksheet tab)</t>
  </si>
  <si>
    <t>Cells with automatic calculations (typically totals) are provided on some worksheets to assist with the accuracy of the data provided by the utility.  It is recognized that there may be circumstances in which the data entered by the utility is more appropriate or accurate than the value in the corresponding automatically-calculated cell.  If the value in the automatically-calculated cell does not match the value that your utility entered, please provide an explanation in the Comments area at the bottom of the worksheet tab.</t>
  </si>
  <si>
    <t>Residential Firm Sales
McF
7610.1000A</t>
  </si>
  <si>
    <t>Commercial / Industrial Firm Sales
McF
7610.1000B</t>
  </si>
  <si>
    <t>Commercial / Industrial Interruptible Sales
McF
7610.1000C</t>
  </si>
  <si>
    <t>Transportation *
McF
7610.1000D</t>
  </si>
  <si>
    <t>Own Company Gas
McF
7610.1000E</t>
  </si>
  <si>
    <t>Unaccounted for Gas
McF
7610.1000F</t>
  </si>
  <si>
    <t>Delivered to Others for Sale
McF
7610.1000G</t>
  </si>
  <si>
    <t>CALCULATED
Total Peak-day Gas Consumed in Minnesota
McF</t>
  </si>
  <si>
    <t>Total Peak-day Gas Consumed in Minnesota
McF
(should equal Column 8, on Basic Forecast worksheet tab)</t>
  </si>
  <si>
    <t>7610.1130 OTHER INFORMATION TO BE REPORTED BY GAS UTILITIES (continued)</t>
  </si>
  <si>
    <t>7610.1130 OTHER INFORMATION TO BE REPORTED BY GAS UTILITIES</t>
  </si>
  <si>
    <t>7610.1110 FUTURE FACILITY REQUIREMENTS</t>
  </si>
  <si>
    <t>7610.0914, SUBPART 1. NATURAL GAS DELIVERED, BY CUSTOMER CATEGORY</t>
  </si>
  <si>
    <t>[fill in]</t>
  </si>
  <si>
    <r>
      <t xml:space="preserve">REMEMBER TO </t>
    </r>
    <r>
      <rPr>
        <b/>
        <sz val="13"/>
        <color indexed="10"/>
        <rFont val="Arial"/>
        <family val="2"/>
      </rPr>
      <t>SEND/UPLOAD</t>
    </r>
    <r>
      <rPr>
        <b/>
        <sz val="13"/>
        <rFont val="Arial"/>
        <family val="2"/>
      </rPr>
      <t xml:space="preserve"> THE FOLLOWING ATTACHMENTS:</t>
    </r>
  </si>
  <si>
    <r>
      <rPr>
        <b/>
        <sz val="11"/>
        <color indexed="10"/>
        <rFont val="Arial"/>
        <family val="2"/>
      </rPr>
      <t>DO NOT</t>
    </r>
    <r>
      <rPr>
        <sz val="11"/>
        <color indexed="10"/>
        <rFont val="Arial"/>
        <family val="2"/>
      </rPr>
      <t xml:space="preserve"> </t>
    </r>
    <r>
      <rPr>
        <b/>
        <sz val="11"/>
        <color indexed="10"/>
        <rFont val="Arial"/>
        <family val="2"/>
      </rPr>
      <t>INSERT</t>
    </r>
    <r>
      <rPr>
        <sz val="11"/>
        <color indexed="10"/>
        <rFont val="Arial"/>
        <family val="2"/>
      </rPr>
      <t xml:space="preserve"> THE ATTACHMENT INTO THIS WORKBOOK</t>
    </r>
  </si>
  <si>
    <t>&lt; = &lt; = &lt; NOTE &lt; = &lt;</t>
  </si>
  <si>
    <t>When submitting this workbook and attachments, please following the file naming format of:</t>
  </si>
  <si>
    <t>Minnesota Service Area Map
(pursuant to MN Rules Chapter 7610.1100 D)</t>
  </si>
  <si>
    <t>A list of any new municipalities or geographic areas to be served)
(pursuant to MN Rules Chapter 7610.1130 B)</t>
  </si>
  <si>
    <t>Criteria used in determining whether a customer is classified firm or interruptible
(pursuant to MN Rules Chapter 7610.1130 D)</t>
  </si>
  <si>
    <t>List of large customers and required information about them
(pursuant to MN Rules Chapter 7610.1130 C)</t>
  </si>
  <si>
    <t>The assumptions and factors used in deriving your forecast (in writing)
(pursuant to MN Rules Chapter 7610.0910, 7610.0920, 7610.1010)</t>
  </si>
  <si>
    <t>Attachment Notes: should be submitted to Commerce…</t>
  </si>
  <si>
    <t>&lt; required; to be submitted in Excel format to Commerce</t>
  </si>
  <si>
    <t>&lt; even if there weren’t any changes since last year.</t>
  </si>
  <si>
    <t>&lt;</t>
  </si>
  <si>
    <r>
      <rPr>
        <sz val="12"/>
        <rFont val="Arial"/>
        <family val="2"/>
      </rPr>
      <t xml:space="preserve">Email: </t>
    </r>
    <r>
      <rPr>
        <u/>
        <sz val="12"/>
        <color indexed="12"/>
        <rFont val="Arial"/>
        <family val="2"/>
      </rPr>
      <t>rule7610.reports@state.mn.us</t>
    </r>
    <r>
      <rPr>
        <sz val="12"/>
        <rFont val="Arial"/>
        <family val="2"/>
      </rPr>
      <t xml:space="preserve"> (</t>
    </r>
    <r>
      <rPr>
        <i/>
        <sz val="12"/>
        <rFont val="Arial"/>
        <family val="2"/>
      </rPr>
      <t>preferred</t>
    </r>
    <r>
      <rPr>
        <sz val="12"/>
        <rFont val="Arial"/>
        <family val="2"/>
      </rPr>
      <t>)</t>
    </r>
  </si>
  <si>
    <t>MINNESOTA NATURAL GAS UTILITY INFORMATION REPORTING</t>
  </si>
  <si>
    <t>MINNESOTA NATURAL GAS UTILITY INFORMATION REPORTING (Continued)</t>
  </si>
  <si>
    <r>
      <t xml:space="preserve">NOTE: </t>
    </r>
    <r>
      <rPr>
        <sz val="11"/>
        <color indexed="10"/>
        <rFont val="Arial"/>
        <family val="2"/>
      </rPr>
      <t>###</t>
    </r>
    <r>
      <rPr>
        <sz val="11"/>
        <rFont val="Arial"/>
        <family val="2"/>
      </rPr>
      <t xml:space="preserve"> is your Utility Entity number found in Cell C5 on the Registration Tab</t>
    </r>
  </si>
  <si>
    <t>7610.0910 R. TYPE AND AMOUNT OF FUEL USED IN SNG PRODUCTION</t>
  </si>
  <si>
    <t>FROM BASIC FORECAST Worksheet tab</t>
  </si>
  <si>
    <t>Cells shown with a purple background correspond to applicable Minnesota Rules section number/names on each worksheet tab.</t>
  </si>
  <si>
    <t>Direct: 651-539-1851</t>
  </si>
  <si>
    <t>MN Department of Commerce, State Energy Office, Division of Energy Resources</t>
  </si>
  <si>
    <r>
      <rPr>
        <sz val="12"/>
        <rFont val="Arial"/>
        <family val="2"/>
      </rPr>
      <t>COMM Website:</t>
    </r>
    <r>
      <rPr>
        <u/>
        <sz val="12"/>
        <color indexed="12"/>
        <rFont val="Arial"/>
        <family val="2"/>
      </rPr>
      <t xml:space="preserve"> https://mn.gov/commerce/industries/energy/utilities/annual-reporting/</t>
    </r>
  </si>
  <si>
    <r>
      <t>GAS_</t>
    </r>
    <r>
      <rPr>
        <sz val="11"/>
        <color indexed="10"/>
        <rFont val="Arial"/>
        <family val="2"/>
      </rPr>
      <t>###</t>
    </r>
    <r>
      <rPr>
        <sz val="11"/>
        <rFont val="Arial"/>
        <family val="2"/>
      </rPr>
      <t>_2024 Annual Report (this workbook)</t>
    </r>
  </si>
  <si>
    <r>
      <t>GAS_</t>
    </r>
    <r>
      <rPr>
        <sz val="11"/>
        <color indexed="10"/>
        <rFont val="Arial"/>
        <family val="2"/>
      </rPr>
      <t>###</t>
    </r>
    <r>
      <rPr>
        <sz val="11"/>
        <rFont val="Arial"/>
        <family val="2"/>
      </rPr>
      <t>_2024 MN Service Area Map</t>
    </r>
  </si>
  <si>
    <r>
      <t>GAS_</t>
    </r>
    <r>
      <rPr>
        <sz val="11"/>
        <color indexed="10"/>
        <rFont val="Arial"/>
        <family val="2"/>
      </rPr>
      <t>###</t>
    </r>
    <r>
      <rPr>
        <sz val="11"/>
        <rFont val="Arial"/>
        <family val="2"/>
      </rPr>
      <t>_2024 New Areas to be Served</t>
    </r>
  </si>
  <si>
    <r>
      <t>GAS_</t>
    </r>
    <r>
      <rPr>
        <sz val="11"/>
        <color indexed="10"/>
        <rFont val="Arial"/>
        <family val="2"/>
      </rPr>
      <t>###</t>
    </r>
    <r>
      <rPr>
        <sz val="11"/>
        <rFont val="Arial"/>
        <family val="2"/>
      </rPr>
      <t>_2024 Criteria Used</t>
    </r>
  </si>
  <si>
    <r>
      <t>GAS_</t>
    </r>
    <r>
      <rPr>
        <sz val="11"/>
        <color indexed="10"/>
        <rFont val="Arial"/>
        <family val="2"/>
      </rPr>
      <t>###</t>
    </r>
    <r>
      <rPr>
        <sz val="11"/>
        <rFont val="Arial"/>
        <family val="2"/>
      </rPr>
      <t>_2024 Large Customers</t>
    </r>
  </si>
  <si>
    <r>
      <t>GAS_</t>
    </r>
    <r>
      <rPr>
        <sz val="11"/>
        <color indexed="10"/>
        <rFont val="Arial"/>
        <family val="2"/>
      </rPr>
      <t>###</t>
    </r>
    <r>
      <rPr>
        <sz val="11"/>
        <rFont val="Arial"/>
        <family val="2"/>
      </rPr>
      <t>_2024 Assumptions Forecast</t>
    </r>
  </si>
  <si>
    <r>
      <t>GAS_</t>
    </r>
    <r>
      <rPr>
        <sz val="11"/>
        <color indexed="10"/>
        <rFont val="Arial"/>
        <family val="2"/>
      </rPr>
      <t>###</t>
    </r>
    <r>
      <rPr>
        <sz val="11"/>
        <rFont val="Arial"/>
        <family val="2"/>
      </rPr>
      <t>_2024 Rate Schedule</t>
    </r>
  </si>
  <si>
    <r>
      <t>GAS_</t>
    </r>
    <r>
      <rPr>
        <sz val="11"/>
        <color indexed="10"/>
        <rFont val="Arial"/>
        <family val="2"/>
      </rPr>
      <t>###</t>
    </r>
    <r>
      <rPr>
        <sz val="11"/>
        <rFont val="Arial"/>
        <family val="2"/>
      </rPr>
      <t>_2024 Monthly Purchased Gas Adjustments</t>
    </r>
  </si>
  <si>
    <t>Rate Schedules and Monthly Purchased Gas Adjustments (in mils) between June 1, 2023 and June 1, 2024
(*If more than one rate schedule was in effect during this period, submit both identifying the period covered by each.)</t>
  </si>
  <si>
    <t>Olmsted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</si>
</sst>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0."/>
    <numFmt numFmtId="165" formatCode="_(* #,##0_);_(* \(#,##0\);_(* &quot;-&quot;??_);_(@_)"/>
  </numFmts>
  <fonts count="36" x14ac:knownFonts="1">
    <font>
      <sz val="10"/>
      <name val="Arial"/>
    </font>
    <font>
      <sz val="10"/>
      <name val="Arial"/>
      <family val="2"/>
    </font>
    <font>
      <b/>
      <sz val="14"/>
      <name val="Arial"/>
      <family val="2"/>
    </font>
    <font>
      <i/>
      <sz val="10"/>
      <name val="Arial"/>
      <family val="2"/>
    </font>
    <font>
      <b/>
      <u/>
      <sz val="10"/>
      <name val="Arial"/>
      <family val="2"/>
    </font>
    <font>
      <sz val="10"/>
      <name val="Arial"/>
      <family val="2"/>
    </font>
    <font>
      <sz val="12"/>
      <name val="Arial"/>
      <family val="2"/>
    </font>
    <font>
      <b/>
      <sz val="12"/>
      <name val="Arial"/>
      <family val="2"/>
    </font>
    <font>
      <b/>
      <sz val="12"/>
      <color indexed="48"/>
      <name val="Arial"/>
      <family val="2"/>
    </font>
    <font>
      <sz val="8"/>
      <name val="Arial"/>
      <family val="2"/>
    </font>
    <font>
      <b/>
      <sz val="10"/>
      <name val="Arial"/>
      <family val="2"/>
    </font>
    <font>
      <u/>
      <sz val="10"/>
      <name val="Arial"/>
      <family val="2"/>
    </font>
    <font>
      <sz val="8"/>
      <name val="Arial"/>
      <family val="2"/>
    </font>
    <font>
      <sz val="10"/>
      <name val="Times New Roman"/>
      <family val="1"/>
    </font>
    <font>
      <b/>
      <sz val="10"/>
      <name val="Times New Roman"/>
      <family val="1"/>
    </font>
    <font>
      <sz val="10"/>
      <name val="Arial"/>
      <family val="2"/>
    </font>
    <font>
      <sz val="8"/>
      <name val="Times New Roman"/>
      <family val="1"/>
    </font>
    <font>
      <sz val="11"/>
      <name val="Arial"/>
      <family val="2"/>
    </font>
    <font>
      <sz val="9"/>
      <name val="Arial"/>
      <family val="2"/>
    </font>
    <font>
      <u/>
      <sz val="10"/>
      <color indexed="12"/>
      <name val="Arial"/>
      <family val="2"/>
    </font>
    <font>
      <sz val="11"/>
      <name val="Arial"/>
      <family val="2"/>
    </font>
    <font>
      <b/>
      <sz val="11"/>
      <name val="Arial"/>
      <family val="2"/>
    </font>
    <font>
      <b/>
      <sz val="12"/>
      <color indexed="10"/>
      <name val="Arial"/>
      <family val="2"/>
    </font>
    <font>
      <u/>
      <sz val="12"/>
      <color indexed="12"/>
      <name val="Arial"/>
      <family val="2"/>
    </font>
    <font>
      <b/>
      <i/>
      <sz val="12"/>
      <name val="Arial"/>
      <family val="2"/>
    </font>
    <font>
      <b/>
      <sz val="13"/>
      <name val="Arial"/>
      <family val="2"/>
    </font>
    <font>
      <b/>
      <sz val="13"/>
      <color indexed="10"/>
      <name val="Arial"/>
      <family val="2"/>
    </font>
    <font>
      <sz val="11"/>
      <color indexed="10"/>
      <name val="Arial"/>
      <family val="2"/>
    </font>
    <font>
      <b/>
      <sz val="11"/>
      <color indexed="10"/>
      <name val="Arial"/>
      <family val="2"/>
    </font>
    <font>
      <i/>
      <sz val="12"/>
      <name val="Arial"/>
      <family val="2"/>
    </font>
    <font>
      <b/>
      <sz val="14"/>
      <color theme="0"/>
      <name val="Arial"/>
      <family val="2"/>
    </font>
    <font>
      <b/>
      <sz val="10"/>
      <color rgb="FFFF0000"/>
      <name val="Arial"/>
      <family val="2"/>
    </font>
    <font>
      <sz val="10"/>
      <color rgb="FFFF0000"/>
      <name val="Arial"/>
      <family val="2"/>
    </font>
    <font>
      <sz val="11"/>
      <color rgb="FFFF0000"/>
      <name val="Arial"/>
      <family val="2"/>
    </font>
    <font>
      <b/>
      <sz val="11"/>
      <color rgb="FFFF0000"/>
      <name val="Arial"/>
      <family val="2"/>
    </font>
    <font>
      <sz val="10"/>
      <color rgb="FF000000"/>
      <name val="Arial"/>
      <family val="2"/>
    </font>
  </fonts>
  <fills count="13">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indexed="13"/>
        <bgColor indexed="64"/>
      </patternFill>
    </fill>
    <fill>
      <patternFill patternType="solid">
        <fgColor rgb="FFFFCC99"/>
        <bgColor indexed="64"/>
      </patternFill>
    </fill>
    <fill>
      <patternFill patternType="solid">
        <fgColor rgb="FFFF0000"/>
        <bgColor indexed="64"/>
      </patternFill>
    </fill>
    <fill>
      <patternFill patternType="solid">
        <fgColor rgb="FFFFFF00"/>
        <bgColor indexed="64"/>
      </patternFill>
    </fill>
    <fill>
      <patternFill patternType="solid">
        <fgColor rgb="FFCCFFCC"/>
        <bgColor indexed="64"/>
      </patternFill>
    </fill>
    <fill>
      <patternFill patternType="solid">
        <fgColor theme="7" tint="0.79998168889431442"/>
        <bgColor indexed="64"/>
      </patternFill>
    </fill>
    <fill>
      <patternFill patternType="solid">
        <fgColor rgb="FFFFFFCC"/>
        <bgColor indexed="64"/>
      </patternFill>
    </fill>
    <fill>
      <patternFill patternType="solid">
        <fgColor rgb="FF00CCFF"/>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9" fillId="0" borderId="0" applyNumberFormat="0" applyFill="0" applyBorder="0" applyAlignment="0" applyProtection="0">
      <alignment vertical="top"/>
      <protection locked="0"/>
    </xf>
    <xf numFmtId="0" fontId="1" fillId="0" borderId="0"/>
  </cellStyleXfs>
  <cellXfs count="391">
    <xf numFmtId="0" fontId="0" fillId="0" borderId="0" xfId="0"/>
    <xf numFmtId="0" fontId="2" fillId="0" borderId="0" xfId="0" applyFont="1"/>
    <xf numFmtId="0" fontId="0" fillId="0" borderId="0" xfId="0" applyFill="1"/>
    <xf numFmtId="0" fontId="0" fillId="0" borderId="1" xfId="0" applyBorder="1"/>
    <xf numFmtId="0" fontId="0" fillId="0" borderId="2" xfId="0" applyBorder="1"/>
    <xf numFmtId="0" fontId="0" fillId="2" borderId="3" xfId="0" applyFill="1" applyBorder="1"/>
    <xf numFmtId="0" fontId="0" fillId="0" borderId="4" xfId="0" applyBorder="1"/>
    <xf numFmtId="0" fontId="0" fillId="0" borderId="0" xfId="0" applyAlignment="1">
      <alignment horizontal="center"/>
    </xf>
    <xf numFmtId="0" fontId="0" fillId="0" borderId="0" xfId="0" applyBorder="1" applyAlignment="1">
      <alignment horizontal="right"/>
    </xf>
    <xf numFmtId="0" fontId="0" fillId="3" borderId="5" xfId="0" applyFill="1" applyBorder="1" applyAlignment="1" applyProtection="1">
      <alignment horizontal="left"/>
      <protection locked="0"/>
    </xf>
    <xf numFmtId="0" fontId="0" fillId="0" borderId="0" xfId="0" applyBorder="1"/>
    <xf numFmtId="0" fontId="3" fillId="0" borderId="0" xfId="0" applyFont="1"/>
    <xf numFmtId="1" fontId="0" fillId="3" borderId="6" xfId="0" applyNumberFormat="1" applyFill="1" applyBorder="1" applyAlignment="1" applyProtection="1">
      <alignment horizontal="left"/>
      <protection locked="0"/>
    </xf>
    <xf numFmtId="0" fontId="0" fillId="3" borderId="6" xfId="0" applyFill="1" applyBorder="1" applyAlignment="1" applyProtection="1">
      <alignment horizontal="left"/>
      <protection locked="0"/>
    </xf>
    <xf numFmtId="0" fontId="3" fillId="0" borderId="0" xfId="0" applyFont="1" applyAlignment="1">
      <alignment horizontal="left"/>
    </xf>
    <xf numFmtId="0" fontId="0" fillId="0" borderId="0" xfId="0" applyAlignment="1">
      <alignment horizontal="right"/>
    </xf>
    <xf numFmtId="0" fontId="0" fillId="0" borderId="2" xfId="0" applyBorder="1" applyAlignment="1">
      <alignment horizontal="right"/>
    </xf>
    <xf numFmtId="0" fontId="0" fillId="0" borderId="4" xfId="0" applyFill="1" applyBorder="1"/>
    <xf numFmtId="14" fontId="0" fillId="3" borderId="6" xfId="0" applyNumberFormat="1" applyFill="1" applyBorder="1" applyAlignment="1" applyProtection="1">
      <alignment horizontal="left"/>
      <protection locked="0"/>
    </xf>
    <xf numFmtId="14" fontId="0" fillId="0" borderId="0" xfId="0" applyNumberFormat="1" applyFill="1" applyBorder="1"/>
    <xf numFmtId="0" fontId="5" fillId="0" borderId="0" xfId="0" applyFont="1"/>
    <xf numFmtId="0" fontId="6" fillId="0" borderId="0" xfId="0" applyFont="1"/>
    <xf numFmtId="0" fontId="7" fillId="0" borderId="0" xfId="0" applyFont="1"/>
    <xf numFmtId="0" fontId="6" fillId="2" borderId="0" xfId="0" applyFont="1" applyFill="1"/>
    <xf numFmtId="0" fontId="6" fillId="3" borderId="0" xfId="0" applyFont="1" applyFill="1"/>
    <xf numFmtId="0" fontId="6" fillId="4" borderId="0" xfId="0" applyFont="1" applyFill="1"/>
    <xf numFmtId="0" fontId="8" fillId="0" borderId="0" xfId="0" applyFont="1"/>
    <xf numFmtId="0" fontId="0" fillId="0" borderId="0" xfId="0" applyAlignment="1"/>
    <xf numFmtId="0" fontId="12" fillId="0" borderId="0" xfId="0" applyFont="1"/>
    <xf numFmtId="0" fontId="0" fillId="0" borderId="7" xfId="0" applyBorder="1"/>
    <xf numFmtId="0" fontId="0" fillId="0" borderId="0" xfId="0" applyFill="1" applyBorder="1"/>
    <xf numFmtId="0" fontId="0" fillId="0" borderId="8" xfId="0" applyBorder="1"/>
    <xf numFmtId="0" fontId="0" fillId="0" borderId="0" xfId="0" applyAlignment="1">
      <alignment wrapText="1"/>
    </xf>
    <xf numFmtId="0" fontId="0" fillId="0" borderId="0" xfId="0" applyBorder="1" applyAlignment="1">
      <alignment vertical="top" wrapText="1"/>
    </xf>
    <xf numFmtId="0" fontId="12" fillId="0" borderId="0" xfId="0" applyFont="1" applyBorder="1" applyAlignment="1">
      <alignment horizontal="left"/>
    </xf>
    <xf numFmtId="0" fontId="13" fillId="0" borderId="0" xfId="0" applyFont="1"/>
    <xf numFmtId="0" fontId="13" fillId="0" borderId="0" xfId="0" applyFont="1" applyBorder="1"/>
    <xf numFmtId="0" fontId="13" fillId="0" borderId="0" xfId="0" applyFont="1" applyBorder="1" applyAlignment="1">
      <alignment vertical="top" wrapText="1"/>
    </xf>
    <xf numFmtId="0" fontId="14" fillId="0" borderId="0" xfId="0" applyFont="1" applyBorder="1" applyAlignment="1">
      <alignment horizontal="center" vertical="top" wrapText="1"/>
    </xf>
    <xf numFmtId="0" fontId="10" fillId="0" borderId="0" xfId="0" applyFont="1"/>
    <xf numFmtId="0" fontId="5" fillId="0" borderId="0" xfId="0" applyFont="1" applyBorder="1"/>
    <xf numFmtId="0" fontId="15" fillId="0" borderId="0" xfId="0" applyFont="1"/>
    <xf numFmtId="0" fontId="15" fillId="0" borderId="0" xfId="0" applyFont="1" applyBorder="1"/>
    <xf numFmtId="0" fontId="15" fillId="0" borderId="0" xfId="0" applyFont="1" applyBorder="1" applyAlignment="1">
      <alignment horizontal="center"/>
    </xf>
    <xf numFmtId="0" fontId="15" fillId="0" borderId="0" xfId="0" applyFont="1" applyAlignment="1">
      <alignment horizontal="center"/>
    </xf>
    <xf numFmtId="0" fontId="13" fillId="0" borderId="0" xfId="0" applyFont="1" applyAlignment="1">
      <alignment horizontal="center"/>
    </xf>
    <xf numFmtId="0" fontId="5" fillId="0" borderId="0" xfId="0" applyFont="1" applyBorder="1" applyAlignment="1">
      <alignment horizontal="center" vertical="top" wrapText="1"/>
    </xf>
    <xf numFmtId="0" fontId="5" fillId="0" borderId="0" xfId="0" applyFont="1" applyBorder="1" applyAlignment="1">
      <alignment vertical="top" wrapText="1"/>
    </xf>
    <xf numFmtId="0" fontId="14" fillId="0" borderId="0" xfId="0" applyFont="1" applyBorder="1"/>
    <xf numFmtId="3" fontId="13" fillId="0" borderId="0" xfId="0" applyNumberFormat="1" applyFont="1" applyBorder="1" applyAlignment="1">
      <alignment vertical="top" wrapText="1"/>
    </xf>
    <xf numFmtId="0" fontId="5" fillId="0" borderId="0" xfId="0" applyFont="1" applyBorder="1" applyAlignment="1">
      <alignment horizontal="left" indent="1"/>
    </xf>
    <xf numFmtId="0" fontId="5" fillId="0" borderId="2" xfId="0" applyFont="1" applyBorder="1" applyAlignment="1">
      <alignment vertical="top" wrapText="1"/>
    </xf>
    <xf numFmtId="0" fontId="0" fillId="2" borderId="0" xfId="0" applyFill="1" applyBorder="1"/>
    <xf numFmtId="0" fontId="5" fillId="0" borderId="8" xfId="0" applyFont="1" applyBorder="1" applyAlignment="1"/>
    <xf numFmtId="0" fontId="5" fillId="0" borderId="0" xfId="0" applyFont="1" applyAlignment="1">
      <alignment vertical="top" wrapText="1"/>
    </xf>
    <xf numFmtId="0" fontId="17" fillId="0" borderId="0" xfId="0" applyFont="1" applyBorder="1" applyAlignment="1">
      <alignment vertical="top" wrapText="1"/>
    </xf>
    <xf numFmtId="0" fontId="17" fillId="0" borderId="0" xfId="0" applyFont="1" applyBorder="1" applyAlignment="1">
      <alignment wrapText="1"/>
    </xf>
    <xf numFmtId="0" fontId="5" fillId="0" borderId="0" xfId="0" applyFont="1" applyBorder="1" applyAlignment="1">
      <alignment wrapText="1"/>
    </xf>
    <xf numFmtId="0" fontId="0" fillId="0" borderId="0" xfId="0" applyBorder="1" applyAlignment="1"/>
    <xf numFmtId="0" fontId="0" fillId="4" borderId="8" xfId="0" applyFill="1" applyBorder="1" applyAlignment="1">
      <alignment horizontal="center" wrapText="1"/>
    </xf>
    <xf numFmtId="0" fontId="0" fillId="0" borderId="9" xfId="0" applyFill="1" applyBorder="1" applyAlignment="1"/>
    <xf numFmtId="0" fontId="0" fillId="0" borderId="9" xfId="0" applyFill="1" applyBorder="1" applyAlignment="1" applyProtection="1">
      <protection locked="0"/>
    </xf>
    <xf numFmtId="0" fontId="14" fillId="0" borderId="0" xfId="0" applyFont="1"/>
    <xf numFmtId="0" fontId="13" fillId="0" borderId="0" xfId="0" applyFont="1" applyFill="1"/>
    <xf numFmtId="0" fontId="13" fillId="0" borderId="0" xfId="0" applyFont="1" applyAlignment="1">
      <alignment horizontal="left" indent="4"/>
    </xf>
    <xf numFmtId="0" fontId="14" fillId="0" borderId="0" xfId="0" applyFont="1" applyAlignment="1">
      <alignment horizontal="left" indent="4"/>
    </xf>
    <xf numFmtId="0" fontId="5" fillId="0" borderId="0" xfId="0" applyFont="1" applyAlignment="1"/>
    <xf numFmtId="0" fontId="5" fillId="0" borderId="0" xfId="0" applyFont="1" applyAlignment="1">
      <alignment horizontal="center"/>
    </xf>
    <xf numFmtId="0" fontId="3" fillId="0" borderId="0" xfId="0" applyFont="1" applyAlignment="1">
      <alignment horizontal="left" indent="15"/>
    </xf>
    <xf numFmtId="0" fontId="5" fillId="2" borderId="3" xfId="0" applyFont="1" applyFill="1" applyBorder="1"/>
    <xf numFmtId="0" fontId="5" fillId="2" borderId="1" xfId="0" applyFont="1" applyFill="1" applyBorder="1" applyAlignment="1">
      <alignment horizont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3" fillId="0" borderId="0" xfId="0" applyFont="1" applyBorder="1" applyAlignment="1">
      <alignment horizontal="left" vertical="top" wrapText="1"/>
    </xf>
    <xf numFmtId="0" fontId="13" fillId="0" borderId="0" xfId="0" applyFont="1" applyBorder="1" applyAlignment="1">
      <alignment horizontal="center" vertical="top" wrapText="1"/>
    </xf>
    <xf numFmtId="164" fontId="13" fillId="0" borderId="0" xfId="0" applyNumberFormat="1" applyFont="1" applyBorder="1" applyAlignment="1">
      <alignment horizontal="left" wrapText="1"/>
    </xf>
    <xf numFmtId="0" fontId="0" fillId="0" borderId="0" xfId="0" applyFill="1" applyAlignment="1">
      <alignment horizontal="left" indent="2"/>
    </xf>
    <xf numFmtId="0" fontId="0" fillId="0" borderId="0" xfId="0" applyAlignment="1">
      <alignment horizontal="left" indent="2"/>
    </xf>
    <xf numFmtId="0" fontId="0" fillId="0" borderId="1" xfId="0" applyBorder="1" applyAlignment="1">
      <alignment horizontal="right"/>
    </xf>
    <xf numFmtId="0" fontId="0" fillId="3" borderId="13" xfId="0" applyFill="1" applyBorder="1" applyProtection="1">
      <protection locked="0"/>
    </xf>
    <xf numFmtId="0" fontId="0" fillId="3" borderId="5" xfId="0" applyFill="1" applyBorder="1" applyProtection="1">
      <protection locked="0"/>
    </xf>
    <xf numFmtId="0" fontId="0" fillId="0" borderId="0" xfId="0" applyFill="1" applyBorder="1" applyProtection="1">
      <protection locked="0"/>
    </xf>
    <xf numFmtId="0" fontId="16" fillId="0" borderId="0" xfId="0" applyFont="1" applyBorder="1"/>
    <xf numFmtId="0" fontId="0" fillId="0" borderId="0" xfId="0" applyFill="1" applyBorder="1" applyAlignment="1">
      <alignment horizontal="center"/>
    </xf>
    <xf numFmtId="0" fontId="11" fillId="0" borderId="0" xfId="0" applyFont="1" applyFill="1" applyBorder="1" applyAlignment="1">
      <alignment horizontal="center"/>
    </xf>
    <xf numFmtId="0" fontId="0" fillId="0" borderId="0" xfId="0" applyFill="1" applyBorder="1" applyAlignment="1" applyProtection="1">
      <alignment horizontal="center"/>
      <protection locked="0"/>
    </xf>
    <xf numFmtId="3" fontId="0" fillId="0" borderId="0" xfId="0" applyNumberFormat="1" applyFill="1" applyBorder="1" applyAlignment="1" applyProtection="1">
      <alignment horizontal="center"/>
      <protection locked="0"/>
    </xf>
    <xf numFmtId="0" fontId="0" fillId="0" borderId="14" xfId="0" applyBorder="1"/>
    <xf numFmtId="3" fontId="0" fillId="3" borderId="2" xfId="0" applyNumberFormat="1" applyFill="1" applyBorder="1" applyAlignment="1" applyProtection="1">
      <alignment horizontal="center"/>
      <protection locked="0"/>
    </xf>
    <xf numFmtId="0" fontId="18" fillId="0" borderId="0" xfId="0" applyFont="1"/>
    <xf numFmtId="0" fontId="6" fillId="0" borderId="0" xfId="0" applyFont="1" applyAlignment="1"/>
    <xf numFmtId="0" fontId="6" fillId="0" borderId="0" xfId="0" applyFont="1" applyAlignment="1">
      <alignment horizontal="center"/>
    </xf>
    <xf numFmtId="164" fontId="5" fillId="0" borderId="0" xfId="0" applyNumberFormat="1" applyFont="1" applyBorder="1" applyAlignment="1">
      <alignment horizontal="left" wrapText="1"/>
    </xf>
    <xf numFmtId="3" fontId="0" fillId="0" borderId="0" xfId="0" applyNumberFormat="1" applyBorder="1"/>
    <xf numFmtId="3" fontId="0" fillId="4" borderId="2" xfId="0" applyNumberFormat="1" applyFill="1" applyBorder="1" applyAlignment="1">
      <alignment horizontal="center"/>
    </xf>
    <xf numFmtId="0" fontId="0" fillId="0" borderId="0" xfId="0" applyProtection="1">
      <protection locked="0"/>
    </xf>
    <xf numFmtId="3" fontId="5" fillId="3" borderId="8" xfId="0" applyNumberFormat="1" applyFont="1" applyFill="1" applyBorder="1" applyAlignment="1" applyProtection="1">
      <alignment horizontal="center" wrapText="1"/>
      <protection locked="0"/>
    </xf>
    <xf numFmtId="164" fontId="5" fillId="3" borderId="8" xfId="0" applyNumberFormat="1" applyFont="1" applyFill="1" applyBorder="1" applyAlignment="1" applyProtection="1">
      <alignment horizontal="left" wrapText="1"/>
      <protection locked="0"/>
    </xf>
    <xf numFmtId="0" fontId="5" fillId="3" borderId="12" xfId="0" applyFont="1" applyFill="1" applyBorder="1" applyAlignment="1" applyProtection="1">
      <alignment horizontal="center" wrapText="1"/>
      <protection locked="0"/>
    </xf>
    <xf numFmtId="0" fontId="5" fillId="3" borderId="8" xfId="0" applyFont="1" applyFill="1" applyBorder="1" applyAlignment="1" applyProtection="1">
      <alignment horizontal="center" wrapText="1"/>
      <protection locked="0"/>
    </xf>
    <xf numFmtId="1" fontId="0" fillId="4" borderId="4" xfId="0" applyNumberFormat="1" applyFill="1" applyBorder="1" applyAlignment="1" applyProtection="1">
      <alignment horizontal="center"/>
      <protection locked="0"/>
    </xf>
    <xf numFmtId="0" fontId="10" fillId="0" borderId="0" xfId="0" applyFont="1" applyAlignment="1">
      <alignment horizontal="left"/>
    </xf>
    <xf numFmtId="49" fontId="5" fillId="3" borderId="8" xfId="0" applyNumberFormat="1" applyFont="1" applyFill="1" applyBorder="1" applyAlignment="1" applyProtection="1">
      <alignment horizontal="center" wrapText="1"/>
      <protection locked="0"/>
    </xf>
    <xf numFmtId="0" fontId="17" fillId="0" borderId="0" xfId="0" applyFont="1" applyAlignment="1">
      <alignment horizontal="center"/>
    </xf>
    <xf numFmtId="0" fontId="11" fillId="5" borderId="0" xfId="0" applyFont="1" applyFill="1"/>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0" xfId="0" applyFill="1" applyBorder="1" applyAlignment="1" applyProtection="1">
      <alignment vertical="top" wrapText="1"/>
      <protection locked="0"/>
    </xf>
    <xf numFmtId="0" fontId="5" fillId="0" borderId="18" xfId="0" applyFont="1" applyBorder="1" applyAlignment="1">
      <alignment horizontal="center" vertical="center" wrapText="1"/>
    </xf>
    <xf numFmtId="0" fontId="0" fillId="0" borderId="9" xfId="0" applyFill="1" applyBorder="1" applyAlignment="1">
      <alignment horizontal="right"/>
    </xf>
    <xf numFmtId="0" fontId="0" fillId="0" borderId="9" xfId="0" applyFill="1" applyBorder="1"/>
    <xf numFmtId="0" fontId="0" fillId="0" borderId="13" xfId="0" applyFill="1" applyBorder="1" applyAlignment="1">
      <alignment horizontal="right"/>
    </xf>
    <xf numFmtId="0" fontId="13" fillId="0" borderId="0" xfId="0" applyFont="1" applyAlignment="1">
      <alignment wrapText="1"/>
    </xf>
    <xf numFmtId="164" fontId="5" fillId="3" borderId="12" xfId="0" applyNumberFormat="1" applyFont="1" applyFill="1" applyBorder="1" applyAlignment="1" applyProtection="1">
      <alignment horizontal="left" wrapText="1"/>
      <protection locked="0"/>
    </xf>
    <xf numFmtId="3" fontId="5" fillId="3" borderId="12" xfId="0" applyNumberFormat="1" applyFont="1" applyFill="1" applyBorder="1" applyAlignment="1" applyProtection="1">
      <alignment horizontal="center" wrapText="1"/>
      <protection locked="0"/>
    </xf>
    <xf numFmtId="49" fontId="5" fillId="3" borderId="12" xfId="0" applyNumberFormat="1" applyFont="1" applyFill="1" applyBorder="1" applyAlignment="1" applyProtection="1">
      <alignment horizontal="center" wrapText="1"/>
      <protection locked="0"/>
    </xf>
    <xf numFmtId="0" fontId="5" fillId="0" borderId="8" xfId="0" applyFont="1" applyBorder="1" applyAlignment="1">
      <alignment horizontal="center" vertical="center" wrapText="1"/>
    </xf>
    <xf numFmtId="0" fontId="0" fillId="0" borderId="0" xfId="0" applyAlignment="1">
      <alignment vertical="center"/>
    </xf>
    <xf numFmtId="0" fontId="0" fillId="2" borderId="0" xfId="0" applyFill="1" applyBorder="1" applyAlignment="1">
      <alignment vertical="center"/>
    </xf>
    <xf numFmtId="0" fontId="0" fillId="0" borderId="0" xfId="0" applyAlignment="1">
      <alignment vertical="center" wrapText="1"/>
    </xf>
    <xf numFmtId="0" fontId="5" fillId="0" borderId="0" xfId="0" applyFont="1" applyAlignment="1">
      <alignment vertical="center" wrapText="1"/>
    </xf>
    <xf numFmtId="0" fontId="17" fillId="0" borderId="0" xfId="0" applyFont="1" applyAlignment="1">
      <alignment vertical="center" wrapText="1"/>
    </xf>
    <xf numFmtId="0" fontId="1" fillId="0" borderId="0" xfId="0" applyFont="1" applyAlignment="1">
      <alignment vertical="center" wrapText="1"/>
    </xf>
    <xf numFmtId="0" fontId="0" fillId="4" borderId="0" xfId="0" applyFill="1" applyAlignment="1">
      <alignment horizontal="right"/>
    </xf>
    <xf numFmtId="0" fontId="5" fillId="3" borderId="6" xfId="0" applyFont="1" applyFill="1" applyBorder="1" applyAlignment="1" applyProtection="1">
      <alignment horizontal="left"/>
      <protection locked="0"/>
    </xf>
    <xf numFmtId="0" fontId="5" fillId="3" borderId="19" xfId="0" applyFont="1" applyFill="1" applyBorder="1" applyAlignment="1" applyProtection="1">
      <alignment horizontal="center" wrapText="1"/>
      <protection locked="0"/>
    </xf>
    <xf numFmtId="0" fontId="10" fillId="7" borderId="0" xfId="0" applyFont="1" applyFill="1"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left"/>
    </xf>
    <xf numFmtId="0" fontId="1" fillId="0" borderId="0" xfId="0" applyFont="1" applyAlignment="1">
      <alignment horizontal="left" indent="5"/>
    </xf>
    <xf numFmtId="0" fontId="1" fillId="0" borderId="0" xfId="0" applyFont="1" applyAlignment="1">
      <alignment horizontal="left" indent="10"/>
    </xf>
    <xf numFmtId="0" fontId="1" fillId="0" borderId="0" xfId="0" applyFont="1" applyAlignment="1">
      <alignment horizontal="left" wrapText="1" indent="5"/>
    </xf>
    <xf numFmtId="0" fontId="1" fillId="0" borderId="0" xfId="0" applyFont="1" applyAlignment="1">
      <alignment horizontal="left" indent="4"/>
    </xf>
    <xf numFmtId="0" fontId="10" fillId="0" borderId="0" xfId="0" applyFont="1" applyFill="1" applyAlignment="1">
      <alignment vertical="center" wrapText="1"/>
    </xf>
    <xf numFmtId="0" fontId="1" fillId="0" borderId="0" xfId="0" applyFont="1" applyBorder="1"/>
    <xf numFmtId="0" fontId="1" fillId="0" borderId="0" xfId="0" applyFont="1" applyAlignment="1"/>
    <xf numFmtId="0" fontId="1" fillId="2" borderId="3" xfId="0" applyFont="1" applyFill="1" applyBorder="1"/>
    <xf numFmtId="0" fontId="1" fillId="2" borderId="1" xfId="0" applyFont="1" applyFill="1" applyBorder="1"/>
    <xf numFmtId="0" fontId="1" fillId="0" borderId="1" xfId="0" applyFont="1" applyBorder="1"/>
    <xf numFmtId="0" fontId="10" fillId="5" borderId="0" xfId="0" applyFont="1" applyFill="1" applyAlignment="1">
      <alignment vertical="center"/>
    </xf>
    <xf numFmtId="0" fontId="1" fillId="0" borderId="0" xfId="0" applyFont="1" applyAlignment="1">
      <alignment horizontal="center"/>
    </xf>
    <xf numFmtId="0" fontId="5" fillId="0" borderId="0" xfId="0" applyFont="1" applyFill="1" applyAlignment="1"/>
    <xf numFmtId="0" fontId="1" fillId="0" borderId="0" xfId="0" applyFont="1" applyFill="1"/>
    <xf numFmtId="0" fontId="14" fillId="0" borderId="0" xfId="0" applyFont="1" applyAlignment="1">
      <alignment horizontal="center" wrapText="1"/>
    </xf>
    <xf numFmtId="0" fontId="1" fillId="0" borderId="0" xfId="0" applyFont="1" applyBorder="1" applyAlignment="1">
      <alignment vertical="top" wrapText="1"/>
    </xf>
    <xf numFmtId="0" fontId="1" fillId="0" borderId="0" xfId="0" applyFont="1" applyBorder="1" applyAlignment="1">
      <alignment wrapText="1"/>
    </xf>
    <xf numFmtId="0" fontId="1" fillId="0" borderId="0" xfId="0" applyFont="1" applyFill="1" applyAlignment="1"/>
    <xf numFmtId="0" fontId="1" fillId="0" borderId="11"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12" xfId="0" applyFont="1" applyBorder="1" applyAlignment="1">
      <alignment vertical="center" wrapText="1"/>
    </xf>
    <xf numFmtId="0" fontId="1" fillId="0" borderId="0" xfId="0" applyFont="1" applyAlignment="1">
      <alignment horizontal="right" vertical="center"/>
    </xf>
    <xf numFmtId="0" fontId="1" fillId="0" borderId="7" xfId="0" applyFont="1" applyBorder="1" applyAlignment="1">
      <alignment vertical="center" wrapText="1"/>
    </xf>
    <xf numFmtId="0" fontId="5" fillId="0" borderId="7" xfId="0" applyFont="1" applyBorder="1" applyAlignment="1">
      <alignment vertical="center" wrapText="1"/>
    </xf>
    <xf numFmtId="3" fontId="5" fillId="3" borderId="8" xfId="0" applyNumberFormat="1" applyFont="1" applyFill="1" applyBorder="1" applyAlignment="1" applyProtection="1">
      <alignment horizontal="right" vertical="center" wrapText="1"/>
      <protection locked="0"/>
    </xf>
    <xf numFmtId="0" fontId="5" fillId="0" borderId="8" xfId="0" applyFont="1" applyBorder="1" applyAlignment="1">
      <alignment vertical="center" wrapText="1"/>
    </xf>
    <xf numFmtId="0" fontId="10" fillId="0" borderId="0" xfId="0" applyFont="1" applyAlignment="1">
      <alignment horizontal="right" vertical="center"/>
    </xf>
    <xf numFmtId="0" fontId="1" fillId="0" borderId="0" xfId="0" applyFont="1" applyAlignment="1">
      <alignment horizontal="left" wrapText="1" shrinkToFit="1"/>
    </xf>
    <xf numFmtId="0" fontId="1" fillId="5" borderId="0" xfId="0" applyFont="1" applyFill="1"/>
    <xf numFmtId="0" fontId="10" fillId="0" borderId="0" xfId="0" applyFont="1" applyAlignment="1">
      <alignment horizontal="left" indent="1"/>
    </xf>
    <xf numFmtId="0" fontId="1" fillId="0" borderId="0" xfId="0" applyFont="1" applyFill="1" applyBorder="1" applyAlignment="1"/>
    <xf numFmtId="0" fontId="1" fillId="0" borderId="0" xfId="0" applyFont="1" applyFill="1" applyBorder="1"/>
    <xf numFmtId="0" fontId="1" fillId="0" borderId="0" xfId="0" applyFont="1" applyAlignment="1">
      <alignment horizontal="left" indent="8"/>
    </xf>
    <xf numFmtId="0" fontId="1" fillId="0" borderId="2" xfId="0" applyFont="1" applyFill="1" applyBorder="1"/>
    <xf numFmtId="0" fontId="10" fillId="0" borderId="0" xfId="0" applyFont="1" applyFill="1" applyAlignment="1"/>
    <xf numFmtId="0" fontId="0" fillId="0" borderId="12"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xf>
    <xf numFmtId="0" fontId="0" fillId="4" borderId="8" xfId="0" applyFill="1" applyBorder="1" applyAlignment="1">
      <alignment horizontal="right" vertical="center"/>
    </xf>
    <xf numFmtId="3" fontId="0" fillId="0" borderId="3" xfId="0" applyNumberForma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wrapText="1"/>
    </xf>
    <xf numFmtId="0" fontId="1" fillId="0" borderId="0" xfId="0" applyFont="1" applyAlignment="1">
      <alignment vertical="center"/>
    </xf>
    <xf numFmtId="0" fontId="10" fillId="0" borderId="0" xfId="0" applyFont="1" applyBorder="1"/>
    <xf numFmtId="0" fontId="1" fillId="7" borderId="0" xfId="0" applyFont="1" applyFill="1"/>
    <xf numFmtId="0" fontId="1" fillId="0" borderId="15" xfId="0" applyFont="1" applyBorder="1" applyAlignment="1">
      <alignment horizontal="center" vertical="center" wrapText="1"/>
    </xf>
    <xf numFmtId="0" fontId="1" fillId="0" borderId="0" xfId="0" applyFont="1" applyAlignment="1">
      <alignment horizontal="left" indent="2"/>
    </xf>
    <xf numFmtId="0" fontId="1" fillId="2" borderId="0" xfId="0" applyFont="1" applyFill="1"/>
    <xf numFmtId="0" fontId="10" fillId="5" borderId="0" xfId="0" applyFont="1" applyFill="1"/>
    <xf numFmtId="0" fontId="17" fillId="5" borderId="0" xfId="0" applyFont="1" applyFill="1" applyAlignment="1">
      <alignment vertical="center"/>
    </xf>
    <xf numFmtId="0" fontId="1" fillId="5" borderId="0" xfId="0" applyFont="1" applyFill="1" applyAlignment="1">
      <alignment vertical="center"/>
    </xf>
    <xf numFmtId="0" fontId="21" fillId="5" borderId="0" xfId="0" applyFont="1" applyFill="1" applyAlignment="1">
      <alignment vertical="center"/>
    </xf>
    <xf numFmtId="0" fontId="1" fillId="0" borderId="0" xfId="0" applyFont="1" applyBorder="1" applyAlignment="1">
      <alignment vertical="center"/>
    </xf>
    <xf numFmtId="0" fontId="6" fillId="5" borderId="0" xfId="0" applyFont="1" applyFill="1"/>
    <xf numFmtId="0" fontId="6" fillId="0" borderId="0" xfId="0" applyFont="1" applyFill="1"/>
    <xf numFmtId="0" fontId="6" fillId="8" borderId="0" xfId="0" applyFont="1" applyFill="1"/>
    <xf numFmtId="0" fontId="23" fillId="0" borderId="0" xfId="2" applyFont="1" applyAlignment="1" applyProtection="1"/>
    <xf numFmtId="0" fontId="10" fillId="2" borderId="3" xfId="0" applyFont="1" applyFill="1" applyBorder="1"/>
    <xf numFmtId="0" fontId="10" fillId="2" borderId="3" xfId="0" applyFont="1" applyFill="1" applyBorder="1" applyAlignment="1">
      <alignment horizontal="left"/>
    </xf>
    <xf numFmtId="0" fontId="1" fillId="0" borderId="9" xfId="0" applyFont="1" applyBorder="1" applyAlignment="1">
      <alignment horizontal="center"/>
    </xf>
    <xf numFmtId="0" fontId="1" fillId="0" borderId="20" xfId="0" applyFont="1" applyBorder="1" applyAlignment="1">
      <alignment horizontal="center"/>
    </xf>
    <xf numFmtId="0" fontId="24"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left"/>
    </xf>
    <xf numFmtId="0" fontId="30" fillId="0" borderId="0" xfId="0" applyFont="1" applyAlignment="1">
      <alignment horizontal="center" vertical="center"/>
    </xf>
    <xf numFmtId="0" fontId="31" fillId="0" borderId="0" xfId="0" applyFont="1" applyAlignment="1">
      <alignment vertical="center"/>
    </xf>
    <xf numFmtId="0" fontId="1" fillId="0" borderId="1" xfId="0" applyFont="1" applyBorder="1" applyAlignment="1">
      <alignment horizontal="centerContinuous" wrapText="1"/>
    </xf>
    <xf numFmtId="0" fontId="1" fillId="0" borderId="1" xfId="0" applyFont="1" applyBorder="1" applyAlignment="1">
      <alignment horizontal="centerContinuous"/>
    </xf>
    <xf numFmtId="0" fontId="1" fillId="0" borderId="4" xfId="0" applyFont="1" applyBorder="1" applyAlignment="1">
      <alignment horizontal="centerContinuous"/>
    </xf>
    <xf numFmtId="0" fontId="1" fillId="0" borderId="2"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xf numFmtId="0" fontId="0" fillId="9" borderId="1" xfId="0" applyFill="1" applyBorder="1"/>
    <xf numFmtId="0" fontId="0" fillId="9" borderId="4" xfId="0" applyFill="1" applyBorder="1"/>
    <xf numFmtId="0" fontId="5" fillId="9" borderId="1" xfId="0" applyFont="1" applyFill="1" applyBorder="1" applyAlignment="1">
      <alignment horizontal="center" vertical="top" wrapText="1"/>
    </xf>
    <xf numFmtId="0" fontId="15" fillId="9" borderId="4" xfId="0" applyFont="1" applyFill="1" applyBorder="1"/>
    <xf numFmtId="3" fontId="13" fillId="9" borderId="4" xfId="0" applyNumberFormat="1" applyFont="1" applyFill="1" applyBorder="1" applyAlignment="1">
      <alignment vertical="top" wrapText="1"/>
    </xf>
    <xf numFmtId="0" fontId="1" fillId="4" borderId="0" xfId="0" applyFont="1" applyFill="1" applyAlignment="1">
      <alignment horizontal="center"/>
    </xf>
    <xf numFmtId="0" fontId="1" fillId="4" borderId="0" xfId="0" applyFont="1" applyFill="1" applyAlignment="1" applyProtection="1">
      <alignment horizontal="center"/>
    </xf>
    <xf numFmtId="0" fontId="1" fillId="9" borderId="1" xfId="0" applyFont="1" applyFill="1" applyBorder="1"/>
    <xf numFmtId="0" fontId="1" fillId="9" borderId="1" xfId="0" applyFont="1" applyFill="1" applyBorder="1" applyAlignment="1">
      <alignment horizontal="center" vertical="top" wrapText="1"/>
    </xf>
    <xf numFmtId="0" fontId="1" fillId="9" borderId="4" xfId="0" applyFont="1" applyFill="1" applyBorder="1"/>
    <xf numFmtId="0" fontId="1" fillId="0" borderId="0" xfId="0" applyFont="1" applyBorder="1" applyAlignment="1">
      <alignment horizontal="center" wrapText="1"/>
    </xf>
    <xf numFmtId="0" fontId="1" fillId="4" borderId="0" xfId="0" applyFont="1" applyFill="1" applyBorder="1" applyAlignment="1">
      <alignment horizontal="center" wrapText="1"/>
    </xf>
    <xf numFmtId="0" fontId="1" fillId="9" borderId="4" xfId="0" applyFont="1" applyFill="1" applyBorder="1" applyAlignment="1"/>
    <xf numFmtId="0" fontId="10" fillId="2" borderId="1" xfId="0" applyFont="1" applyFill="1" applyBorder="1" applyAlignment="1"/>
    <xf numFmtId="0" fontId="1" fillId="0" borderId="10" xfId="0" applyFont="1" applyBorder="1" applyAlignment="1">
      <alignment horizontal="center" wrapText="1"/>
    </xf>
    <xf numFmtId="0" fontId="10" fillId="2" borderId="1" xfId="0" applyFont="1" applyFill="1" applyBorder="1"/>
    <xf numFmtId="0" fontId="0" fillId="9" borderId="1" xfId="0" applyFill="1" applyBorder="1" applyAlignment="1"/>
    <xf numFmtId="0" fontId="1" fillId="0" borderId="13" xfId="0" applyFont="1" applyBorder="1" applyAlignment="1">
      <alignment horizontal="right" vertical="center"/>
    </xf>
    <xf numFmtId="0" fontId="1" fillId="0" borderId="2" xfId="0" applyFont="1" applyBorder="1" applyAlignment="1">
      <alignment vertical="center"/>
    </xf>
    <xf numFmtId="14" fontId="0" fillId="9" borderId="4" xfId="0" applyNumberFormat="1" applyFill="1" applyBorder="1"/>
    <xf numFmtId="1" fontId="0" fillId="0" borderId="5" xfId="0" applyNumberFormat="1" applyFill="1" applyBorder="1" applyAlignment="1" applyProtection="1">
      <alignment horizontal="center"/>
      <protection locked="0"/>
    </xf>
    <xf numFmtId="0" fontId="1" fillId="0" borderId="3" xfId="0" applyFont="1" applyFill="1" applyBorder="1" applyAlignment="1">
      <alignment horizontal="right"/>
    </xf>
    <xf numFmtId="0" fontId="1" fillId="0" borderId="13" xfId="0" applyFont="1" applyFill="1" applyBorder="1" applyAlignment="1">
      <alignment horizontal="right"/>
    </xf>
    <xf numFmtId="0" fontId="1" fillId="0" borderId="19" xfId="0" applyFont="1" applyFill="1" applyBorder="1" applyAlignment="1">
      <alignment horizontal="right"/>
    </xf>
    <xf numFmtId="0" fontId="1" fillId="0" borderId="0" xfId="0" applyFont="1" applyBorder="1" applyAlignment="1">
      <alignment horizontal="center"/>
    </xf>
    <xf numFmtId="0" fontId="32" fillId="0" borderId="0" xfId="0" applyFont="1" applyBorder="1" applyAlignment="1">
      <alignment horizontal="left"/>
    </xf>
    <xf numFmtId="0" fontId="32" fillId="0" borderId="0" xfId="0" applyFont="1"/>
    <xf numFmtId="0" fontId="0" fillId="0" borderId="0" xfId="0" applyBorder="1" applyAlignment="1">
      <alignment horizontal="center"/>
    </xf>
    <xf numFmtId="3" fontId="0" fillId="3" borderId="14" xfId="0" applyNumberFormat="1" applyFill="1" applyBorder="1" applyAlignment="1" applyProtection="1">
      <alignment horizontal="center"/>
      <protection locked="0"/>
    </xf>
    <xf numFmtId="0" fontId="1" fillId="0" borderId="21" xfId="0" applyFont="1" applyBorder="1" applyAlignment="1">
      <alignment horizontal="center" wrapText="1"/>
    </xf>
    <xf numFmtId="0" fontId="1" fillId="0" borderId="22" xfId="0" applyFont="1" applyBorder="1" applyAlignment="1">
      <alignment horizontal="center" wrapText="1"/>
    </xf>
    <xf numFmtId="0" fontId="1" fillId="4" borderId="23" xfId="0" applyFont="1" applyFill="1" applyBorder="1" applyAlignment="1" applyProtection="1">
      <alignment horizontal="center" wrapText="1"/>
    </xf>
    <xf numFmtId="0" fontId="5" fillId="2" borderId="4" xfId="0" applyFont="1" applyFill="1" applyBorder="1" applyAlignment="1">
      <alignment horizontal="center"/>
    </xf>
    <xf numFmtId="0" fontId="10" fillId="10" borderId="0" xfId="0" applyFont="1" applyFill="1" applyAlignment="1"/>
    <xf numFmtId="0" fontId="5" fillId="10" borderId="0" xfId="0" applyFont="1" applyFill="1" applyAlignment="1"/>
    <xf numFmtId="0" fontId="10" fillId="10" borderId="0" xfId="0" applyFont="1" applyFill="1"/>
    <xf numFmtId="0" fontId="14" fillId="10" borderId="0" xfId="0" applyFont="1" applyFill="1"/>
    <xf numFmtId="0" fontId="13" fillId="10" borderId="0" xfId="0" applyFont="1" applyFill="1"/>
    <xf numFmtId="0" fontId="1" fillId="10" borderId="0" xfId="0" applyFont="1" applyFill="1"/>
    <xf numFmtId="0" fontId="10" fillId="10" borderId="0" xfId="0" applyFont="1" applyFill="1" applyAlignment="1">
      <alignment horizontal="left"/>
    </xf>
    <xf numFmtId="0" fontId="1" fillId="10" borderId="0" xfId="0" applyFont="1" applyFill="1" applyAlignment="1"/>
    <xf numFmtId="0" fontId="1" fillId="10" borderId="0" xfId="0" applyFont="1" applyFill="1" applyBorder="1" applyAlignment="1"/>
    <xf numFmtId="0" fontId="10" fillId="10" borderId="0" xfId="0" applyFont="1" applyFill="1" applyAlignment="1">
      <alignment vertical="center"/>
    </xf>
    <xf numFmtId="0" fontId="1" fillId="10" borderId="0" xfId="0" applyFont="1" applyFill="1" applyAlignment="1">
      <alignment horizontal="center"/>
    </xf>
    <xf numFmtId="0" fontId="3" fillId="0" borderId="8" xfId="0" applyFont="1" applyBorder="1" applyAlignment="1">
      <alignment horizontal="center" wrapText="1"/>
    </xf>
    <xf numFmtId="0" fontId="0" fillId="0" borderId="8" xfId="0" applyBorder="1" applyAlignment="1">
      <alignment horizontal="center" wrapText="1"/>
    </xf>
    <xf numFmtId="0" fontId="1" fillId="0" borderId="8" xfId="0" applyFont="1" applyBorder="1" applyAlignment="1">
      <alignment horizontal="center" vertical="center" wrapText="1"/>
    </xf>
    <xf numFmtId="0" fontId="1" fillId="0" borderId="8" xfId="0" applyFont="1" applyBorder="1" applyAlignment="1">
      <alignment horizontal="center" wrapText="1"/>
    </xf>
    <xf numFmtId="0" fontId="1" fillId="0" borderId="8" xfId="0" applyFont="1" applyFill="1" applyBorder="1" applyAlignment="1">
      <alignment horizontal="center" wrapText="1"/>
    </xf>
    <xf numFmtId="0" fontId="10" fillId="0" borderId="7" xfId="0" applyFont="1" applyBorder="1" applyAlignment="1">
      <alignment horizontal="center" wrapText="1"/>
    </xf>
    <xf numFmtId="0" fontId="1" fillId="0" borderId="7" xfId="0" applyFont="1" applyBorder="1" applyAlignment="1">
      <alignment horizontal="center" wrapText="1"/>
    </xf>
    <xf numFmtId="0" fontId="1" fillId="4" borderId="8" xfId="0" applyFont="1" applyFill="1" applyBorder="1" applyAlignment="1">
      <alignment horizontal="center" vertical="center" wrapText="1"/>
    </xf>
    <xf numFmtId="0" fontId="1" fillId="4" borderId="8" xfId="0" applyFont="1" applyFill="1" applyBorder="1" applyAlignment="1">
      <alignment horizontal="center" wrapText="1"/>
    </xf>
    <xf numFmtId="3" fontId="5" fillId="3" borderId="8" xfId="0" applyNumberFormat="1" applyFont="1" applyFill="1" applyBorder="1" applyAlignment="1" applyProtection="1">
      <alignment horizontal="right" vertical="center"/>
      <protection locked="0"/>
    </xf>
    <xf numFmtId="0" fontId="1" fillId="0" borderId="8" xfId="0" applyFont="1" applyBorder="1" applyAlignment="1">
      <alignment horizontal="center"/>
    </xf>
    <xf numFmtId="0" fontId="1" fillId="4" borderId="10" xfId="0" applyFont="1" applyFill="1" applyBorder="1" applyAlignment="1">
      <alignment horizontal="center" wrapText="1"/>
    </xf>
    <xf numFmtId="0" fontId="10" fillId="0" borderId="8" xfId="0" applyFont="1" applyBorder="1" applyAlignment="1">
      <alignment vertical="center" wrapText="1"/>
    </xf>
    <xf numFmtId="0" fontId="13" fillId="0" borderId="19" xfId="0" applyFont="1" applyFill="1" applyBorder="1" applyAlignment="1" applyProtection="1">
      <alignment vertical="top" wrapText="1"/>
      <protection locked="0"/>
    </xf>
    <xf numFmtId="0" fontId="0" fillId="0" borderId="14" xfId="0" applyFill="1" applyBorder="1" applyAlignment="1" applyProtection="1">
      <protection locked="0"/>
    </xf>
    <xf numFmtId="0" fontId="0" fillId="0" borderId="6" xfId="0" applyFill="1" applyBorder="1" applyAlignment="1" applyProtection="1">
      <protection locked="0"/>
    </xf>
    <xf numFmtId="0" fontId="0" fillId="9" borderId="3" xfId="0" applyFill="1" applyBorder="1"/>
    <xf numFmtId="0" fontId="0" fillId="3" borderId="12" xfId="0" applyFill="1" applyBorder="1" applyAlignment="1" applyProtection="1">
      <alignment horizontal="center" vertical="center"/>
      <protection locked="0"/>
    </xf>
    <xf numFmtId="0" fontId="0" fillId="3" borderId="8"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3" fontId="15" fillId="3" borderId="8" xfId="0" applyNumberFormat="1" applyFont="1" applyFill="1" applyBorder="1" applyAlignment="1" applyProtection="1">
      <alignment horizontal="right" vertical="center" indent="1"/>
      <protection locked="0"/>
    </xf>
    <xf numFmtId="3" fontId="5" fillId="3" borderId="8" xfId="0" applyNumberFormat="1" applyFont="1" applyFill="1" applyBorder="1" applyAlignment="1" applyProtection="1">
      <alignment horizontal="right" vertical="center" wrapText="1" indent="1"/>
      <protection locked="0"/>
    </xf>
    <xf numFmtId="3" fontId="5" fillId="4" borderId="8" xfId="0" applyNumberFormat="1" applyFont="1" applyFill="1" applyBorder="1" applyAlignment="1">
      <alignment horizontal="right" vertical="center" wrapText="1" indent="1"/>
    </xf>
    <xf numFmtId="3" fontId="5" fillId="3" borderId="8" xfId="0" applyNumberFormat="1" applyFont="1" applyFill="1" applyBorder="1" applyAlignment="1" applyProtection="1">
      <alignment horizontal="right" vertical="center" indent="1"/>
      <protection locked="0"/>
    </xf>
    <xf numFmtId="3" fontId="5" fillId="3" borderId="12" xfId="0" applyNumberFormat="1" applyFont="1" applyFill="1" applyBorder="1" applyAlignment="1" applyProtection="1">
      <alignment horizontal="right" vertical="center" indent="1"/>
      <protection locked="0"/>
    </xf>
    <xf numFmtId="3" fontId="5" fillId="4" borderId="12" xfId="0" applyNumberFormat="1" applyFont="1" applyFill="1" applyBorder="1" applyAlignment="1">
      <alignment horizontal="right" vertical="center" indent="1"/>
    </xf>
    <xf numFmtId="3" fontId="5" fillId="4" borderId="12" xfId="0" applyNumberFormat="1" applyFont="1" applyFill="1" applyBorder="1" applyAlignment="1" applyProtection="1">
      <alignment horizontal="right" vertical="center" indent="1"/>
    </xf>
    <xf numFmtId="3" fontId="1" fillId="3" borderId="8" xfId="0" applyNumberFormat="1" applyFont="1" applyFill="1" applyBorder="1" applyAlignment="1" applyProtection="1">
      <alignment horizontal="right" vertical="center" indent="1"/>
      <protection locked="0"/>
    </xf>
    <xf numFmtId="3" fontId="1" fillId="4" borderId="8" xfId="0" applyNumberFormat="1" applyFont="1" applyFill="1" applyBorder="1" applyAlignment="1">
      <alignment horizontal="right" vertical="center" indent="1"/>
    </xf>
    <xf numFmtId="3" fontId="1" fillId="3" borderId="11" xfId="0" applyNumberFormat="1" applyFont="1" applyFill="1" applyBorder="1" applyAlignment="1" applyProtection="1">
      <alignment horizontal="right" vertical="center" indent="1"/>
      <protection locked="0"/>
    </xf>
    <xf numFmtId="3" fontId="1" fillId="4" borderId="24" xfId="0" applyNumberFormat="1" applyFont="1" applyFill="1" applyBorder="1" applyAlignment="1">
      <alignment horizontal="right" vertical="center" indent="1"/>
    </xf>
    <xf numFmtId="3" fontId="1" fillId="4" borderId="25" xfId="0" applyNumberFormat="1" applyFont="1" applyFill="1" applyBorder="1" applyAlignment="1">
      <alignment horizontal="right" vertical="center" indent="1"/>
    </xf>
    <xf numFmtId="3" fontId="1" fillId="3" borderId="10" xfId="0" applyNumberFormat="1" applyFont="1" applyFill="1" applyBorder="1" applyAlignment="1" applyProtection="1">
      <alignment horizontal="right" vertical="center" indent="1"/>
      <protection locked="0"/>
    </xf>
    <xf numFmtId="3" fontId="1" fillId="4" borderId="26" xfId="0" applyNumberFormat="1" applyFont="1" applyFill="1" applyBorder="1" applyAlignment="1">
      <alignment horizontal="right" vertical="center" indent="1"/>
    </xf>
    <xf numFmtId="3" fontId="1" fillId="3" borderId="12" xfId="0" applyNumberFormat="1" applyFont="1" applyFill="1" applyBorder="1" applyAlignment="1" applyProtection="1">
      <alignment horizontal="right" vertical="center" indent="1"/>
      <protection locked="0"/>
    </xf>
    <xf numFmtId="3" fontId="0" fillId="3" borderId="12" xfId="0" applyNumberFormat="1" applyFill="1" applyBorder="1" applyAlignment="1" applyProtection="1">
      <alignment horizontal="right" indent="1"/>
      <protection locked="0"/>
    </xf>
    <xf numFmtId="3" fontId="0" fillId="3" borderId="5" xfId="0" applyNumberFormat="1" applyFill="1" applyBorder="1" applyAlignment="1" applyProtection="1">
      <alignment horizontal="right" indent="1"/>
      <protection locked="0"/>
    </xf>
    <xf numFmtId="3" fontId="0" fillId="3" borderId="6" xfId="0" applyNumberFormat="1" applyFill="1" applyBorder="1" applyAlignment="1" applyProtection="1">
      <alignment horizontal="right" indent="1"/>
      <protection locked="0"/>
    </xf>
    <xf numFmtId="3" fontId="0" fillId="3" borderId="8" xfId="0" applyNumberFormat="1" applyFill="1" applyBorder="1" applyAlignment="1" applyProtection="1">
      <alignment horizontal="right" indent="1"/>
      <protection locked="0"/>
    </xf>
    <xf numFmtId="3" fontId="0" fillId="4" borderId="0" xfId="0" applyNumberFormat="1" applyFill="1" applyAlignment="1">
      <alignment horizontal="right" indent="1"/>
    </xf>
    <xf numFmtId="3" fontId="0" fillId="3" borderId="12" xfId="0" applyNumberFormat="1" applyFill="1" applyBorder="1" applyAlignment="1" applyProtection="1">
      <alignment horizontal="right" vertical="center" indent="1"/>
      <protection locked="0"/>
    </xf>
    <xf numFmtId="3" fontId="0" fillId="3" borderId="8" xfId="0" applyNumberFormat="1" applyFill="1" applyBorder="1" applyAlignment="1" applyProtection="1">
      <alignment horizontal="right" vertical="center" indent="1"/>
      <protection locked="0"/>
    </xf>
    <xf numFmtId="3" fontId="0" fillId="3" borderId="0" xfId="0" applyNumberFormat="1" applyFill="1" applyAlignment="1" applyProtection="1">
      <alignment horizontal="right" vertical="center" indent="1"/>
      <protection locked="0"/>
    </xf>
    <xf numFmtId="6" fontId="0" fillId="4" borderId="8" xfId="0" applyNumberFormat="1" applyFill="1" applyBorder="1" applyAlignment="1">
      <alignment horizontal="right" vertical="center" indent="1"/>
    </xf>
    <xf numFmtId="3" fontId="5" fillId="3" borderId="11" xfId="0" applyNumberFormat="1" applyFont="1" applyFill="1" applyBorder="1" applyAlignment="1" applyProtection="1">
      <alignment horizontal="right" vertical="center" indent="1"/>
      <protection locked="0"/>
    </xf>
    <xf numFmtId="3" fontId="5" fillId="3" borderId="24" xfId="0" applyNumberFormat="1" applyFont="1" applyFill="1" applyBorder="1" applyAlignment="1" applyProtection="1">
      <alignment horizontal="right" vertical="center" indent="1"/>
      <protection locked="0"/>
    </xf>
    <xf numFmtId="3" fontId="5" fillId="4" borderId="27" xfId="0" applyNumberFormat="1" applyFont="1" applyFill="1" applyBorder="1" applyAlignment="1" applyProtection="1">
      <alignment horizontal="right" vertical="center" indent="1"/>
    </xf>
    <xf numFmtId="3" fontId="5" fillId="3" borderId="10" xfId="0" applyNumberFormat="1" applyFont="1" applyFill="1" applyBorder="1" applyAlignment="1" applyProtection="1">
      <alignment horizontal="right" vertical="center" indent="1"/>
      <protection locked="0"/>
    </xf>
    <xf numFmtId="3" fontId="5" fillId="3" borderId="26" xfId="0" applyNumberFormat="1" applyFont="1" applyFill="1" applyBorder="1" applyAlignment="1" applyProtection="1">
      <alignment horizontal="right" vertical="center" indent="1"/>
      <protection locked="0"/>
    </xf>
    <xf numFmtId="3" fontId="5" fillId="4" borderId="28" xfId="0" applyNumberFormat="1" applyFont="1" applyFill="1" applyBorder="1" applyAlignment="1" applyProtection="1">
      <alignment horizontal="right" vertical="center" indent="1"/>
    </xf>
    <xf numFmtId="3" fontId="5" fillId="3" borderId="29" xfId="0" applyNumberFormat="1" applyFont="1" applyFill="1" applyBorder="1" applyAlignment="1" applyProtection="1">
      <alignment horizontal="right" vertical="center" indent="1"/>
      <protection locked="0"/>
    </xf>
    <xf numFmtId="0" fontId="17" fillId="0" borderId="0" xfId="3" applyFont="1"/>
    <xf numFmtId="0" fontId="25" fillId="12" borderId="8" xfId="3" applyFont="1" applyFill="1" applyBorder="1"/>
    <xf numFmtId="0" fontId="25" fillId="12" borderId="6" xfId="3" applyFont="1" applyFill="1" applyBorder="1"/>
    <xf numFmtId="0" fontId="33" fillId="11" borderId="30" xfId="3" applyFont="1" applyFill="1" applyBorder="1"/>
    <xf numFmtId="0" fontId="33" fillId="11" borderId="20" xfId="3" applyFont="1" applyFill="1" applyBorder="1"/>
    <xf numFmtId="0" fontId="34" fillId="0" borderId="0" xfId="3" applyFont="1"/>
    <xf numFmtId="0" fontId="17" fillId="2" borderId="3" xfId="3" applyFont="1" applyFill="1" applyBorder="1" applyAlignment="1">
      <alignment horizontal="center" vertical="top"/>
    </xf>
    <xf numFmtId="0" fontId="17" fillId="2" borderId="4" xfId="3" applyFont="1" applyFill="1" applyBorder="1" applyAlignment="1">
      <alignment vertical="top" wrapText="1"/>
    </xf>
    <xf numFmtId="0" fontId="17" fillId="2" borderId="19" xfId="3" applyFont="1" applyFill="1" applyBorder="1" applyAlignment="1">
      <alignment horizontal="center" vertical="top"/>
    </xf>
    <xf numFmtId="0" fontId="17" fillId="2" borderId="6" xfId="3" applyFont="1" applyFill="1" applyBorder="1" applyAlignment="1">
      <alignment vertical="top" wrapText="1"/>
    </xf>
    <xf numFmtId="0" fontId="17" fillId="0" borderId="2" xfId="3" applyFont="1" applyBorder="1" applyAlignment="1">
      <alignment wrapText="1"/>
    </xf>
    <xf numFmtId="0" fontId="17" fillId="0" borderId="2" xfId="3" applyFont="1" applyBorder="1"/>
    <xf numFmtId="0" fontId="17" fillId="0" borderId="0" xfId="3" applyFont="1" applyAlignment="1">
      <alignment wrapText="1"/>
    </xf>
    <xf numFmtId="0" fontId="21" fillId="0" borderId="0" xfId="3" applyFont="1"/>
    <xf numFmtId="0" fontId="32" fillId="0" borderId="9" xfId="0" applyFont="1" applyBorder="1" applyAlignment="1">
      <alignment horizontal="center"/>
    </xf>
    <xf numFmtId="0" fontId="1" fillId="0" borderId="0" xfId="0" applyFont="1" applyBorder="1" applyAlignment="1">
      <alignment horizontal="right"/>
    </xf>
    <xf numFmtId="0" fontId="6" fillId="10" borderId="0" xfId="0" applyFont="1" applyFill="1"/>
    <xf numFmtId="0" fontId="5" fillId="0" borderId="0" xfId="0" applyFont="1" applyBorder="1" applyAlignment="1">
      <alignment vertical="center" wrapText="1"/>
    </xf>
    <xf numFmtId="0" fontId="17" fillId="3" borderId="6" xfId="0" applyFont="1" applyFill="1" applyBorder="1" applyAlignment="1" applyProtection="1">
      <alignment horizontal="right" vertical="center" indent="1"/>
      <protection locked="0"/>
    </xf>
    <xf numFmtId="0" fontId="17" fillId="3" borderId="8" xfId="0" applyFont="1" applyFill="1" applyBorder="1" applyAlignment="1" applyProtection="1">
      <alignment horizontal="right" vertical="center" indent="1"/>
      <protection locked="0"/>
    </xf>
    <xf numFmtId="165" fontId="17" fillId="3" borderId="8" xfId="1" applyNumberFormat="1" applyFont="1" applyFill="1" applyBorder="1" applyAlignment="1" applyProtection="1">
      <alignment horizontal="right" vertical="center" indent="1"/>
      <protection locked="0"/>
    </xf>
    <xf numFmtId="14" fontId="1" fillId="11" borderId="6" xfId="0" applyNumberFormat="1" applyFont="1" applyFill="1" applyBorder="1" applyAlignment="1" applyProtection="1">
      <alignment vertical="center"/>
      <protection locked="0"/>
    </xf>
    <xf numFmtId="0" fontId="1" fillId="6" borderId="6" xfId="0" applyFont="1" applyFill="1" applyBorder="1" applyAlignment="1" applyProtection="1">
      <alignment horizontal="center"/>
      <protection locked="0"/>
    </xf>
    <xf numFmtId="0" fontId="2" fillId="0" borderId="0" xfId="0" applyFont="1" applyProtection="1">
      <protection locked="0"/>
    </xf>
    <xf numFmtId="0" fontId="6" fillId="0" borderId="0" xfId="0" applyFont="1" applyAlignment="1">
      <alignment horizontal="left" wrapText="1"/>
    </xf>
    <xf numFmtId="0" fontId="0" fillId="3" borderId="9"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3" borderId="20" xfId="0" applyFill="1"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0" xfId="0" applyAlignment="1" applyProtection="1">
      <alignment vertical="top" wrapText="1"/>
      <protection locked="0"/>
    </xf>
    <xf numFmtId="0" fontId="0" fillId="0" borderId="20"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5" xfId="0" applyBorder="1" applyAlignment="1" applyProtection="1">
      <alignment vertical="top" wrapText="1"/>
      <protection locked="0"/>
    </xf>
    <xf numFmtId="0" fontId="0" fillId="3" borderId="0" xfId="0" applyFill="1" applyBorder="1" applyAlignment="1" applyProtection="1">
      <alignment vertical="top" wrapText="1"/>
      <protection locked="0"/>
    </xf>
    <xf numFmtId="0" fontId="0" fillId="3" borderId="13" xfId="0" applyFill="1" applyBorder="1" applyAlignment="1" applyProtection="1">
      <alignment vertical="top" wrapText="1"/>
      <protection locked="0"/>
    </xf>
    <xf numFmtId="0" fontId="0" fillId="3" borderId="2" xfId="0" applyFill="1" applyBorder="1" applyAlignment="1" applyProtection="1">
      <alignment vertical="top" wrapText="1"/>
      <protection locked="0"/>
    </xf>
    <xf numFmtId="0" fontId="0" fillId="3" borderId="5" xfId="0" applyFill="1" applyBorder="1" applyAlignment="1" applyProtection="1">
      <alignment vertical="top" wrapText="1"/>
      <protection locked="0"/>
    </xf>
    <xf numFmtId="0" fontId="1" fillId="0" borderId="0" xfId="0" applyFont="1" applyAlignment="1">
      <alignment horizontal="left" vertical="center" wrapText="1"/>
    </xf>
    <xf numFmtId="0" fontId="0" fillId="0" borderId="0" xfId="0" applyAlignment="1">
      <alignment horizontal="left" vertical="center" wrapText="1"/>
    </xf>
    <xf numFmtId="0" fontId="0" fillId="0" borderId="0" xfId="0" applyBorder="1" applyAlignment="1" applyProtection="1">
      <alignment wrapText="1"/>
      <protection locked="0"/>
    </xf>
    <xf numFmtId="0" fontId="0" fillId="0" borderId="20" xfId="0" applyBorder="1" applyAlignment="1" applyProtection="1">
      <alignment wrapText="1"/>
      <protection locked="0"/>
    </xf>
    <xf numFmtId="0" fontId="0" fillId="0" borderId="2" xfId="0" applyBorder="1" applyAlignment="1" applyProtection="1">
      <alignment wrapText="1"/>
      <protection locked="0"/>
    </xf>
    <xf numFmtId="0" fontId="0" fillId="0" borderId="5" xfId="0" applyBorder="1" applyAlignment="1" applyProtection="1">
      <alignment wrapText="1"/>
      <protection locked="0"/>
    </xf>
    <xf numFmtId="0" fontId="17" fillId="0" borderId="0" xfId="0" applyFont="1" applyAlignment="1">
      <alignment horizontal="left" vertical="center" wrapText="1"/>
    </xf>
    <xf numFmtId="0" fontId="20" fillId="0" borderId="0" xfId="0" applyFont="1" applyAlignment="1">
      <alignment horizontal="left" vertical="center" wrapText="1"/>
    </xf>
    <xf numFmtId="0" fontId="1" fillId="0" borderId="0" xfId="0" applyFont="1" applyAlignment="1">
      <alignment horizontal="left" wrapText="1"/>
    </xf>
    <xf numFmtId="0" fontId="1" fillId="3" borderId="9" xfId="0" applyFont="1" applyFill="1" applyBorder="1" applyAlignment="1" applyProtection="1">
      <alignment vertical="top" wrapText="1"/>
      <protection locked="0"/>
    </xf>
    <xf numFmtId="0" fontId="1" fillId="3" borderId="0" xfId="0" applyFont="1" applyFill="1" applyBorder="1" applyAlignment="1" applyProtection="1">
      <alignment vertical="top" wrapText="1"/>
      <protection locked="0"/>
    </xf>
    <xf numFmtId="0" fontId="1" fillId="3" borderId="20" xfId="0" applyFont="1" applyFill="1" applyBorder="1" applyAlignment="1" applyProtection="1">
      <alignment vertical="top" wrapText="1"/>
      <protection locked="0"/>
    </xf>
    <xf numFmtId="0" fontId="1" fillId="3" borderId="13" xfId="0" applyFont="1" applyFill="1" applyBorder="1" applyAlignment="1" applyProtection="1">
      <alignment vertical="top" wrapText="1"/>
      <protection locked="0"/>
    </xf>
    <xf numFmtId="0" fontId="1" fillId="3" borderId="2" xfId="0" applyFont="1" applyFill="1" applyBorder="1" applyAlignment="1" applyProtection="1">
      <alignment vertical="top" wrapText="1"/>
      <protection locked="0"/>
    </xf>
    <xf numFmtId="0" fontId="1" fillId="3" borderId="5" xfId="0" applyFont="1" applyFill="1" applyBorder="1" applyAlignment="1" applyProtection="1">
      <alignment vertical="top" wrapText="1"/>
      <protection locked="0"/>
    </xf>
    <xf numFmtId="1" fontId="1" fillId="0" borderId="15" xfId="0" applyNumberFormat="1" applyFont="1" applyBorder="1" applyAlignment="1">
      <alignment horizontal="center" vertical="center" textRotation="180" wrapText="1"/>
    </xf>
    <xf numFmtId="0" fontId="1" fillId="0" borderId="17" xfId="0" applyFont="1" applyBorder="1" applyAlignment="1">
      <alignment horizontal="center" vertical="center" textRotation="180" wrapText="1"/>
    </xf>
    <xf numFmtId="0" fontId="1" fillId="0" borderId="16" xfId="0" applyFont="1" applyBorder="1" applyAlignment="1">
      <alignment horizontal="center" vertical="center" textRotation="180" wrapText="1"/>
    </xf>
    <xf numFmtId="1" fontId="1" fillId="0" borderId="31" xfId="0" applyNumberFormat="1" applyFont="1" applyBorder="1" applyAlignment="1">
      <alignment horizontal="center" vertical="center" textRotation="180" wrapText="1"/>
    </xf>
    <xf numFmtId="0" fontId="1" fillId="0" borderId="32" xfId="0" applyFont="1" applyBorder="1" applyAlignment="1">
      <alignment horizontal="center" vertical="center" textRotation="180" wrapText="1"/>
    </xf>
    <xf numFmtId="0" fontId="1" fillId="0" borderId="0" xfId="0" applyFont="1" applyAlignment="1">
      <alignment wrapText="1"/>
    </xf>
    <xf numFmtId="0" fontId="1" fillId="0" borderId="0" xfId="0" applyFont="1" applyAlignment="1">
      <alignment horizontal="left" wrapText="1" indent="4" shrinkToFit="1"/>
    </xf>
    <xf numFmtId="0" fontId="1" fillId="0" borderId="0" xfId="0" applyFont="1" applyFill="1" applyBorder="1" applyAlignment="1">
      <alignment horizontal="left" wrapText="1"/>
    </xf>
    <xf numFmtId="0" fontId="5" fillId="0" borderId="7" xfId="0" applyFont="1" applyBorder="1" applyAlignment="1">
      <alignment horizontal="center" vertical="center" wrapText="1"/>
    </xf>
    <xf numFmtId="0" fontId="0" fillId="0" borderId="12" xfId="0" applyBorder="1" applyAlignment="1">
      <alignment horizontal="center" vertical="center" wrapText="1"/>
    </xf>
    <xf numFmtId="0" fontId="0" fillId="3" borderId="9" xfId="0" applyFill="1" applyBorder="1" applyAlignment="1" applyProtection="1">
      <alignment wrapText="1"/>
      <protection locked="0"/>
    </xf>
    <xf numFmtId="0" fontId="0" fillId="3" borderId="0" xfId="0" applyFill="1" applyBorder="1" applyAlignment="1" applyProtection="1">
      <alignment wrapText="1"/>
      <protection locked="0"/>
    </xf>
    <xf numFmtId="0" fontId="0" fillId="0" borderId="0" xfId="0" applyAlignment="1" applyProtection="1">
      <alignment wrapText="1"/>
      <protection locked="0"/>
    </xf>
    <xf numFmtId="0" fontId="0" fillId="0" borderId="9" xfId="0" applyBorder="1" applyAlignment="1" applyProtection="1">
      <alignment wrapText="1"/>
      <protection locked="0"/>
    </xf>
    <xf numFmtId="0" fontId="0" fillId="0" borderId="13" xfId="0" applyBorder="1" applyAlignment="1" applyProtection="1">
      <alignment wrapText="1"/>
      <protection locked="0"/>
    </xf>
    <xf numFmtId="0" fontId="5" fillId="0" borderId="0" xfId="0" applyFont="1" applyBorder="1" applyAlignment="1">
      <alignment horizontal="left" vertical="center" wrapText="1"/>
    </xf>
    <xf numFmtId="0" fontId="0" fillId="3" borderId="9"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20"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9" xfId="0" applyFill="1" applyBorder="1" applyAlignment="1">
      <alignment wrapText="1"/>
    </xf>
    <xf numFmtId="0" fontId="0" fillId="3" borderId="0" xfId="0" applyFill="1" applyBorder="1" applyAlignment="1">
      <alignment wrapText="1"/>
    </xf>
    <xf numFmtId="0" fontId="0" fillId="3" borderId="20" xfId="0" applyFill="1" applyBorder="1" applyAlignment="1">
      <alignment wrapText="1"/>
    </xf>
    <xf numFmtId="0" fontId="0" fillId="3" borderId="13" xfId="0" applyFill="1" applyBorder="1" applyAlignment="1">
      <alignment wrapText="1"/>
    </xf>
    <xf numFmtId="0" fontId="0" fillId="3" borderId="2" xfId="0" applyFill="1" applyBorder="1" applyAlignment="1">
      <alignment wrapText="1"/>
    </xf>
    <xf numFmtId="0" fontId="0" fillId="3" borderId="5" xfId="0" applyFill="1" applyBorder="1" applyAlignment="1">
      <alignment wrapText="1"/>
    </xf>
    <xf numFmtId="0" fontId="13" fillId="3" borderId="19" xfId="0" applyFont="1" applyFill="1" applyBorder="1" applyAlignment="1" applyProtection="1">
      <alignment vertical="top" wrapText="1"/>
      <protection locked="0"/>
    </xf>
    <xf numFmtId="0" fontId="0" fillId="0" borderId="14" xfId="0" applyBorder="1" applyAlignment="1" applyProtection="1">
      <protection locked="0"/>
    </xf>
    <xf numFmtId="0" fontId="0" fillId="0" borderId="6" xfId="0" applyBorder="1" applyAlignment="1" applyProtection="1">
      <protection locked="0"/>
    </xf>
    <xf numFmtId="0" fontId="5" fillId="0" borderId="7" xfId="0" applyFont="1" applyBorder="1" applyAlignment="1">
      <alignment vertical="top" wrapText="1"/>
    </xf>
    <xf numFmtId="0" fontId="0" fillId="0" borderId="30" xfId="0" applyBorder="1" applyAlignment="1">
      <alignment vertical="top"/>
    </xf>
    <xf numFmtId="0" fontId="0" fillId="0" borderId="12" xfId="0" applyBorder="1" applyAlignment="1">
      <alignment vertical="top"/>
    </xf>
    <xf numFmtId="0" fontId="1" fillId="0" borderId="0" xfId="0" applyFont="1" applyAlignment="1">
      <alignment horizontal="left" wrapText="1" indent="2"/>
    </xf>
    <xf numFmtId="0" fontId="1" fillId="0" borderId="15" xfId="0" applyFont="1" applyBorder="1" applyAlignment="1">
      <alignment horizontal="center" wrapText="1"/>
    </xf>
    <xf numFmtId="0" fontId="1" fillId="0" borderId="21" xfId="0" applyFont="1" applyBorder="1" applyAlignment="1">
      <alignment horizontal="center" wrapText="1"/>
    </xf>
    <xf numFmtId="0" fontId="10" fillId="0" borderId="0" xfId="0" applyFont="1" applyAlignment="1">
      <alignment horizontal="left" wrapText="1"/>
    </xf>
  </cellXfs>
  <cellStyles count="4">
    <cellStyle name="Comma" xfId="1" builtinId="3"/>
    <cellStyle name="Hyperlink" xfId="2" builtinId="8"/>
    <cellStyle name="Normal" xfId="0" builtinId="0"/>
    <cellStyle name="Normal 2" xfId="3" xr:uid="{F64DD71A-D32F-4F07-8840-D0546F9E5DA8}"/>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90</xdr:row>
          <xdr:rowOff>9525</xdr:rowOff>
        </xdr:from>
        <xdr:to>
          <xdr:col>0</xdr:col>
          <xdr:colOff>1200150</xdr:colOff>
          <xdr:row>90</xdr:row>
          <xdr:rowOff>247650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Hide BlankPlant Sheet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92</xdr:row>
          <xdr:rowOff>9525</xdr:rowOff>
        </xdr:from>
        <xdr:to>
          <xdr:col>0</xdr:col>
          <xdr:colOff>1371600</xdr:colOff>
          <xdr:row>93</xdr:row>
          <xdr:rowOff>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Un-Hide BlankPlant Sheet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95250</xdr:colOff>
          <xdr:row>94</xdr:row>
          <xdr:rowOff>9525</xdr:rowOff>
        </xdr:from>
        <xdr:to>
          <xdr:col>0</xdr:col>
          <xdr:colOff>1228725</xdr:colOff>
          <xdr:row>95</xdr:row>
          <xdr:rowOff>9525</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Un-Hide All Sheets</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n.gov/commerce/energy/industry-government/utilities/annual-reporting.jsp" TargetMode="External"/><Relationship Id="rId1" Type="http://schemas.openxmlformats.org/officeDocument/2006/relationships/hyperlink" Target="mailto:rule7610.reports@state.mn.u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1734D-B485-4B47-85F2-9EF9E18274EC}">
  <sheetPr codeName="Sheet1">
    <pageSetUpPr fitToPage="1"/>
  </sheetPr>
  <dimension ref="A1:N30"/>
  <sheetViews>
    <sheetView zoomScale="90" zoomScaleNormal="90" workbookViewId="0"/>
  </sheetViews>
  <sheetFormatPr defaultRowHeight="12.75" x14ac:dyDescent="0.2"/>
  <cols>
    <col min="1" max="1" width="7.7109375" customWidth="1"/>
    <col min="2" max="2" width="137.7109375" customWidth="1"/>
  </cols>
  <sheetData>
    <row r="1" spans="1:14" s="21" customFormat="1" ht="18" customHeight="1" x14ac:dyDescent="0.25">
      <c r="A1" s="1" t="s">
        <v>386</v>
      </c>
    </row>
    <row r="2" spans="1:14" ht="18" customHeight="1" x14ac:dyDescent="0.25">
      <c r="A2" s="1" t="str">
        <f>"CY "&amp;REPORTYEAR&amp;""</f>
        <v>CY 2024</v>
      </c>
      <c r="B2" s="21"/>
      <c r="C2" s="21"/>
      <c r="D2" s="21"/>
      <c r="E2" s="21"/>
      <c r="F2" s="21"/>
      <c r="G2" s="21"/>
      <c r="H2" s="21"/>
      <c r="I2" s="21"/>
      <c r="J2" s="21"/>
      <c r="K2" s="21"/>
      <c r="L2" s="21"/>
      <c r="M2" s="21"/>
      <c r="N2" s="21"/>
    </row>
    <row r="3" spans="1:14" ht="15.75" x14ac:dyDescent="0.25">
      <c r="A3" s="22" t="s">
        <v>23</v>
      </c>
      <c r="B3" s="21"/>
      <c r="C3" s="21"/>
      <c r="D3" s="21"/>
      <c r="E3" s="21"/>
      <c r="F3" s="21"/>
      <c r="G3" s="21"/>
      <c r="H3" s="21"/>
      <c r="I3" s="21"/>
      <c r="J3" s="21"/>
      <c r="K3" s="21"/>
      <c r="L3" s="21"/>
      <c r="M3" s="21"/>
      <c r="N3" s="21"/>
    </row>
    <row r="4" spans="1:14" ht="15" x14ac:dyDescent="0.2">
      <c r="A4" s="21" t="s">
        <v>329</v>
      </c>
      <c r="B4" s="21"/>
      <c r="C4" s="21"/>
      <c r="D4" s="21"/>
      <c r="E4" s="21"/>
      <c r="F4" s="21"/>
      <c r="G4" s="21"/>
      <c r="H4" s="21"/>
      <c r="I4" s="21"/>
      <c r="J4" s="21"/>
      <c r="K4" s="21"/>
      <c r="L4" s="21"/>
      <c r="M4" s="21"/>
      <c r="N4" s="21"/>
    </row>
    <row r="5" spans="1:14" ht="15" x14ac:dyDescent="0.2">
      <c r="A5" s="21" t="s">
        <v>330</v>
      </c>
      <c r="B5" s="21"/>
      <c r="C5" s="21"/>
      <c r="D5" s="21"/>
      <c r="E5" s="21"/>
      <c r="F5" s="21"/>
      <c r="G5" s="21"/>
      <c r="H5" s="21"/>
      <c r="I5" s="21"/>
      <c r="J5" s="21"/>
      <c r="K5" s="21"/>
      <c r="L5" s="21"/>
      <c r="M5" s="21"/>
      <c r="N5" s="21"/>
    </row>
    <row r="6" spans="1:14" ht="15.75" x14ac:dyDescent="0.25">
      <c r="A6" s="186" t="s">
        <v>335</v>
      </c>
      <c r="B6" s="188"/>
      <c r="C6" s="21"/>
      <c r="D6" s="21"/>
      <c r="E6" s="21"/>
      <c r="F6" s="21"/>
      <c r="G6" s="21"/>
      <c r="H6" s="21"/>
      <c r="I6" s="21"/>
      <c r="J6" s="21"/>
      <c r="K6" s="21"/>
      <c r="L6" s="21"/>
      <c r="M6" s="21"/>
      <c r="N6" s="21"/>
    </row>
    <row r="7" spans="1:14" s="2" customFormat="1" ht="15" x14ac:dyDescent="0.2">
      <c r="A7" s="187"/>
      <c r="B7" s="187"/>
      <c r="C7" s="187"/>
      <c r="D7" s="187"/>
      <c r="E7" s="187"/>
      <c r="F7" s="187"/>
      <c r="G7" s="187"/>
      <c r="H7" s="187"/>
      <c r="I7" s="187"/>
      <c r="J7" s="187"/>
      <c r="K7" s="187"/>
      <c r="L7" s="187"/>
      <c r="M7" s="187"/>
      <c r="N7" s="187"/>
    </row>
    <row r="8" spans="1:14" ht="15" x14ac:dyDescent="0.2">
      <c r="A8" s="21" t="s">
        <v>331</v>
      </c>
      <c r="B8" s="21"/>
      <c r="C8" s="21"/>
      <c r="D8" s="21"/>
      <c r="E8" s="21"/>
      <c r="F8" s="21"/>
      <c r="G8" s="21"/>
      <c r="H8" s="21"/>
      <c r="I8" s="21"/>
      <c r="J8" s="21"/>
      <c r="K8" s="21"/>
      <c r="L8" s="21"/>
      <c r="M8" s="21"/>
      <c r="N8" s="21"/>
    </row>
    <row r="9" spans="1:14" ht="15" x14ac:dyDescent="0.2">
      <c r="A9" s="316"/>
      <c r="B9" s="21" t="s">
        <v>391</v>
      </c>
      <c r="C9" s="21"/>
      <c r="D9" s="21"/>
      <c r="E9" s="21"/>
      <c r="F9" s="21"/>
      <c r="G9" s="21"/>
      <c r="H9" s="21"/>
      <c r="I9" s="21"/>
      <c r="J9" s="21"/>
      <c r="K9" s="21"/>
      <c r="L9" s="21"/>
      <c r="M9" s="21"/>
      <c r="N9" s="21"/>
    </row>
    <row r="10" spans="1:14" ht="15" x14ac:dyDescent="0.2">
      <c r="A10" s="23"/>
      <c r="B10" s="21" t="s">
        <v>332</v>
      </c>
      <c r="C10" s="21"/>
      <c r="D10" s="21"/>
      <c r="E10" s="21"/>
      <c r="F10" s="21"/>
      <c r="G10" s="21"/>
      <c r="H10" s="21"/>
      <c r="I10" s="21"/>
      <c r="J10" s="21"/>
      <c r="K10" s="21"/>
      <c r="L10" s="21"/>
      <c r="M10" s="21"/>
      <c r="N10" s="21"/>
    </row>
    <row r="11" spans="1:14" ht="15.75" x14ac:dyDescent="0.25">
      <c r="A11" s="24"/>
      <c r="B11" s="22" t="s">
        <v>24</v>
      </c>
      <c r="C11" s="21"/>
      <c r="D11" s="21"/>
      <c r="E11" s="21"/>
      <c r="F11" s="21"/>
      <c r="G11" s="21"/>
      <c r="H11" s="21"/>
      <c r="I11" s="21"/>
      <c r="J11" s="21"/>
      <c r="K11" s="21"/>
      <c r="L11" s="21"/>
      <c r="M11" s="21"/>
      <c r="N11" s="21"/>
    </row>
    <row r="12" spans="1:14" ht="15" x14ac:dyDescent="0.2">
      <c r="A12" s="25"/>
      <c r="B12" s="21" t="s">
        <v>333</v>
      </c>
      <c r="C12" s="21"/>
      <c r="D12" s="21"/>
      <c r="E12" s="21"/>
      <c r="F12" s="21"/>
      <c r="G12" s="21"/>
      <c r="H12" s="21"/>
      <c r="I12" s="21"/>
      <c r="J12" s="21"/>
      <c r="K12" s="21"/>
      <c r="L12" s="21"/>
      <c r="M12" s="21"/>
      <c r="N12" s="21"/>
    </row>
    <row r="13" spans="1:14" ht="15" x14ac:dyDescent="0.2">
      <c r="A13" s="21"/>
      <c r="B13" s="21" t="s">
        <v>334</v>
      </c>
      <c r="C13" s="21"/>
      <c r="D13" s="21"/>
      <c r="E13" s="21"/>
      <c r="F13" s="21"/>
      <c r="G13" s="21"/>
      <c r="H13" s="21"/>
      <c r="I13" s="21"/>
      <c r="J13" s="21"/>
      <c r="K13" s="21"/>
      <c r="L13" s="21"/>
      <c r="M13" s="21"/>
      <c r="N13" s="21"/>
    </row>
    <row r="14" spans="1:14" ht="15" x14ac:dyDescent="0.2">
      <c r="A14" s="21"/>
      <c r="B14" s="21"/>
      <c r="C14" s="21"/>
      <c r="D14" s="21"/>
      <c r="E14" s="21"/>
      <c r="F14" s="21"/>
      <c r="G14" s="21"/>
      <c r="H14" s="21"/>
      <c r="I14" s="21"/>
      <c r="J14" s="21"/>
      <c r="K14" s="21"/>
      <c r="L14" s="21"/>
      <c r="M14" s="21"/>
      <c r="N14" s="21"/>
    </row>
    <row r="15" spans="1:14" ht="15" x14ac:dyDescent="0.2">
      <c r="A15" s="21" t="s">
        <v>336</v>
      </c>
      <c r="B15" s="21"/>
      <c r="C15" s="21"/>
      <c r="D15" s="21"/>
      <c r="E15" s="21"/>
      <c r="F15" s="21"/>
      <c r="G15" s="21"/>
      <c r="H15" s="21"/>
      <c r="I15" s="21"/>
      <c r="J15" s="21"/>
      <c r="K15" s="21"/>
      <c r="L15" s="21"/>
      <c r="M15" s="21"/>
      <c r="N15" s="21"/>
    </row>
    <row r="16" spans="1:14" ht="15" x14ac:dyDescent="0.2">
      <c r="A16" s="21" t="s">
        <v>337</v>
      </c>
      <c r="B16" s="21"/>
      <c r="C16" s="21"/>
      <c r="D16" s="21"/>
      <c r="E16" s="21"/>
      <c r="F16" s="21"/>
      <c r="G16" s="21"/>
      <c r="H16" s="21"/>
      <c r="I16" s="21"/>
      <c r="J16" s="21"/>
      <c r="K16" s="21"/>
      <c r="L16" s="21"/>
      <c r="M16" s="21"/>
      <c r="N16" s="21"/>
    </row>
    <row r="17" spans="1:14" ht="15" x14ac:dyDescent="0.2">
      <c r="A17" s="21" t="s">
        <v>338</v>
      </c>
      <c r="B17" s="21"/>
      <c r="C17" s="21"/>
      <c r="D17" s="21"/>
      <c r="E17" s="21"/>
      <c r="F17" s="21"/>
      <c r="G17" s="21"/>
      <c r="H17" s="21"/>
      <c r="I17" s="21"/>
      <c r="J17" s="21"/>
      <c r="K17" s="21"/>
      <c r="L17" s="21"/>
      <c r="M17" s="21"/>
      <c r="N17" s="21"/>
    </row>
    <row r="18" spans="1:14" ht="15" x14ac:dyDescent="0.2">
      <c r="A18" s="21"/>
      <c r="B18" s="21"/>
      <c r="C18" s="21"/>
      <c r="D18" s="21"/>
      <c r="E18" s="21"/>
      <c r="F18" s="21"/>
      <c r="G18" s="21"/>
      <c r="H18" s="21"/>
      <c r="I18" s="21"/>
      <c r="J18" s="21"/>
      <c r="K18" s="21"/>
      <c r="L18" s="21"/>
      <c r="M18" s="21"/>
      <c r="N18" s="21"/>
    </row>
    <row r="19" spans="1:14" ht="60" customHeight="1" x14ac:dyDescent="0.2">
      <c r="A19" s="324" t="s">
        <v>357</v>
      </c>
      <c r="B19" s="324"/>
      <c r="C19" s="27"/>
      <c r="D19" s="27"/>
      <c r="E19" s="27"/>
      <c r="F19" s="27"/>
      <c r="G19" s="27"/>
      <c r="H19" s="27"/>
      <c r="I19" s="27"/>
      <c r="J19" s="27"/>
      <c r="K19" s="27"/>
      <c r="L19" s="27"/>
      <c r="M19" s="27"/>
      <c r="N19" s="27"/>
    </row>
    <row r="20" spans="1:14" ht="15" x14ac:dyDescent="0.2">
      <c r="A20" s="21"/>
      <c r="B20" s="21"/>
      <c r="C20" s="21"/>
      <c r="D20" s="21"/>
      <c r="E20" s="21"/>
      <c r="F20" s="21"/>
      <c r="G20" s="21"/>
      <c r="H20" s="21"/>
      <c r="I20" s="21"/>
      <c r="J20" s="21"/>
      <c r="K20" s="21"/>
      <c r="L20" s="21"/>
      <c r="M20" s="21"/>
      <c r="N20" s="21"/>
    </row>
    <row r="21" spans="1:14" ht="15" x14ac:dyDescent="0.2">
      <c r="A21" s="21" t="s">
        <v>339</v>
      </c>
      <c r="B21" s="21"/>
      <c r="C21" s="21"/>
      <c r="D21" s="21"/>
      <c r="E21" s="21"/>
      <c r="F21" s="21"/>
      <c r="G21" s="21"/>
      <c r="H21" s="21"/>
      <c r="I21" s="21"/>
      <c r="J21" s="21"/>
      <c r="K21" s="21"/>
      <c r="L21" s="21"/>
      <c r="M21" s="21"/>
      <c r="N21" s="21"/>
    </row>
    <row r="22" spans="1:14" ht="15" x14ac:dyDescent="0.2">
      <c r="A22" s="21" t="s">
        <v>340</v>
      </c>
      <c r="B22" s="21"/>
      <c r="C22" s="21"/>
      <c r="D22" s="21"/>
      <c r="E22" s="21"/>
      <c r="F22" s="21"/>
      <c r="G22" s="21"/>
      <c r="H22" s="21"/>
      <c r="I22" s="21"/>
      <c r="J22" s="21"/>
      <c r="K22" s="21"/>
      <c r="L22" s="21"/>
      <c r="M22" s="21"/>
      <c r="N22" s="21"/>
    </row>
    <row r="23" spans="1:14" ht="15.75" x14ac:dyDescent="0.25">
      <c r="A23" s="21"/>
      <c r="B23" s="26" t="s">
        <v>25</v>
      </c>
      <c r="C23" s="21"/>
      <c r="D23" s="21"/>
      <c r="E23" s="21"/>
      <c r="F23" s="21"/>
      <c r="G23" s="21"/>
      <c r="H23" s="21"/>
      <c r="I23" s="21"/>
      <c r="J23" s="21"/>
      <c r="K23" s="21"/>
      <c r="L23" s="21"/>
      <c r="M23" s="21"/>
      <c r="N23" s="21"/>
    </row>
    <row r="24" spans="1:14" ht="15" x14ac:dyDescent="0.2">
      <c r="A24" s="21"/>
      <c r="B24" s="21"/>
      <c r="C24" s="21"/>
      <c r="D24" s="21"/>
      <c r="E24" s="21"/>
      <c r="F24" s="21"/>
      <c r="G24" s="21"/>
      <c r="H24" s="21"/>
      <c r="I24" s="21"/>
      <c r="J24" s="21"/>
      <c r="K24" s="21"/>
      <c r="L24" s="21"/>
      <c r="M24" s="21"/>
      <c r="N24" s="21"/>
    </row>
    <row r="25" spans="1:14" ht="15" x14ac:dyDescent="0.2">
      <c r="A25" s="21" t="s">
        <v>26</v>
      </c>
      <c r="B25" s="21"/>
      <c r="C25" s="21"/>
      <c r="D25" s="21"/>
      <c r="E25" s="21"/>
      <c r="F25" s="21"/>
      <c r="G25" s="21"/>
      <c r="H25" s="21"/>
      <c r="I25" s="21"/>
      <c r="J25" s="21"/>
      <c r="K25" s="21"/>
      <c r="L25" s="21"/>
      <c r="M25" s="21"/>
      <c r="N25" s="21"/>
    </row>
    <row r="26" spans="1:14" ht="15" x14ac:dyDescent="0.2">
      <c r="A26" s="21"/>
      <c r="B26" s="21" t="s">
        <v>261</v>
      </c>
      <c r="C26" s="21"/>
      <c r="D26" s="21"/>
      <c r="E26" s="21"/>
      <c r="F26" s="21"/>
      <c r="G26" s="21"/>
      <c r="H26" s="21"/>
      <c r="I26" s="21"/>
      <c r="J26" s="21"/>
      <c r="K26" s="21"/>
      <c r="L26" s="21"/>
      <c r="M26" s="21"/>
      <c r="N26" s="21"/>
    </row>
    <row r="27" spans="1:14" ht="15" x14ac:dyDescent="0.2">
      <c r="A27" s="21"/>
      <c r="B27" s="21" t="s">
        <v>393</v>
      </c>
      <c r="C27" s="21"/>
      <c r="D27" s="21"/>
      <c r="E27" s="21"/>
      <c r="F27" s="21"/>
      <c r="G27" s="21"/>
      <c r="H27" s="21"/>
      <c r="I27" s="21"/>
      <c r="J27" s="21"/>
      <c r="K27" s="21"/>
      <c r="L27" s="21"/>
      <c r="M27" s="21"/>
      <c r="N27" s="21"/>
    </row>
    <row r="28" spans="1:14" ht="15" x14ac:dyDescent="0.2">
      <c r="A28" s="21"/>
      <c r="B28" s="189" t="s">
        <v>385</v>
      </c>
      <c r="C28" s="21"/>
      <c r="D28" s="21"/>
      <c r="E28" s="21"/>
      <c r="F28" s="21"/>
      <c r="G28" s="21"/>
      <c r="H28" s="21"/>
      <c r="I28" s="21"/>
      <c r="J28" s="21"/>
      <c r="K28" s="21"/>
      <c r="L28" s="21"/>
      <c r="M28" s="21"/>
      <c r="N28" s="21"/>
    </row>
    <row r="29" spans="1:14" ht="15" x14ac:dyDescent="0.2">
      <c r="A29" s="21"/>
      <c r="B29" s="21" t="s">
        <v>392</v>
      </c>
      <c r="C29" s="21"/>
      <c r="D29" s="21"/>
      <c r="E29" s="21"/>
      <c r="F29" s="21"/>
      <c r="G29" s="21"/>
      <c r="H29" s="21"/>
      <c r="I29" s="21"/>
      <c r="J29" s="21"/>
      <c r="K29" s="21"/>
      <c r="L29" s="21"/>
      <c r="M29" s="21"/>
      <c r="N29" s="21"/>
    </row>
    <row r="30" spans="1:14" ht="15" x14ac:dyDescent="0.2">
      <c r="A30" s="21"/>
      <c r="B30" s="189" t="s">
        <v>394</v>
      </c>
      <c r="C30" s="21"/>
      <c r="D30" s="21"/>
      <c r="E30" s="21"/>
      <c r="F30" s="21"/>
      <c r="G30" s="21"/>
      <c r="H30" s="21"/>
      <c r="I30" s="21"/>
      <c r="J30" s="21"/>
      <c r="K30" s="21"/>
      <c r="L30" s="21"/>
      <c r="M30" s="21"/>
      <c r="N30" s="21"/>
    </row>
  </sheetData>
  <sheetProtection selectLockedCells="1"/>
  <mergeCells count="1">
    <mergeCell ref="A19:B19"/>
  </mergeCells>
  <phoneticPr fontId="9" type="noConversion"/>
  <hyperlinks>
    <hyperlink ref="B28" r:id="rId1" display="rule7610.reports@state.mn.us" xr:uid="{AE0E5222-68C9-4F7C-A6FB-B7610E53900D}"/>
    <hyperlink ref="B30" r:id="rId2" xr:uid="{0186C94C-93E6-4FCD-ACE6-0CE4AB885819}"/>
  </hyperlinks>
  <printOptions horizontalCentered="1"/>
  <pageMargins left="0.3" right="0.3" top="0.55000000000000004" bottom="0.55000000000000004" header="0.3" footer="0.3"/>
  <pageSetup scale="93" orientation="landscape" r:id="rId3"/>
  <headerFooter alignWithMargins="0">
    <oddFooter>&amp;CTHIS ANNUAL REPORT MUST BE SUBMITTED TO COMMERCE AS AN EXCEL WORKBOOK.
DO NOT SUBMIT THIS ANNUAL REPORT AS A PDF OR IN ANY OTHER FORMAT.&amp;RMN Rules 7610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27747-B110-4A1B-8692-CB4B71D2F61A}">
  <sheetPr codeName="Sheet10">
    <pageSetUpPr fitToPage="1"/>
  </sheetPr>
  <dimension ref="A1:K47"/>
  <sheetViews>
    <sheetView zoomScale="90" zoomScaleNormal="90" workbookViewId="0"/>
  </sheetViews>
  <sheetFormatPr defaultRowHeight="12.75" x14ac:dyDescent="0.2"/>
  <cols>
    <col min="1" max="1" width="11.7109375" customWidth="1"/>
    <col min="2" max="8" width="14.28515625" customWidth="1"/>
    <col min="9" max="9" width="1.7109375" customWidth="1"/>
    <col min="10" max="10" width="4.5703125" bestFit="1" customWidth="1"/>
    <col min="11" max="11" width="16.7109375" customWidth="1"/>
  </cols>
  <sheetData>
    <row r="1" spans="1:8" s="21" customFormat="1" ht="18" customHeight="1" x14ac:dyDescent="0.25">
      <c r="A1" s="1" t="s">
        <v>387</v>
      </c>
    </row>
    <row r="2" spans="1:8" s="129" customFormat="1" hidden="1" x14ac:dyDescent="0.2"/>
    <row r="3" spans="1:8" s="145" customFormat="1" ht="18" customHeight="1" x14ac:dyDescent="0.25">
      <c r="A3" s="1" t="str">
        <f>"CY "&amp;REPORTYEAR&amp;""</f>
        <v>CY 2024</v>
      </c>
    </row>
    <row r="4" spans="1:8" s="138" customFormat="1" x14ac:dyDescent="0.2">
      <c r="A4" s="238" t="s">
        <v>368</v>
      </c>
      <c r="B4" s="245"/>
      <c r="C4" s="246"/>
      <c r="D4" s="246"/>
      <c r="E4" s="246"/>
      <c r="F4" s="163"/>
      <c r="G4" s="163"/>
      <c r="H4" s="163"/>
    </row>
    <row r="5" spans="1:8" s="138" customFormat="1" x14ac:dyDescent="0.2">
      <c r="A5" s="138" t="s">
        <v>304</v>
      </c>
      <c r="C5" s="163"/>
      <c r="D5" s="163"/>
      <c r="E5" s="163"/>
      <c r="F5" s="163"/>
      <c r="G5" s="163"/>
      <c r="H5" s="163"/>
    </row>
    <row r="6" spans="1:8" s="129" customFormat="1" x14ac:dyDescent="0.2">
      <c r="A6" s="179" t="s">
        <v>180</v>
      </c>
      <c r="C6" s="164"/>
      <c r="D6" s="164"/>
      <c r="E6" s="164"/>
      <c r="F6" s="164"/>
      <c r="G6" s="164"/>
      <c r="H6" s="164"/>
    </row>
    <row r="7" spans="1:8" s="129" customFormat="1" x14ac:dyDescent="0.2">
      <c r="A7" s="135" t="s">
        <v>181</v>
      </c>
      <c r="C7" s="164"/>
      <c r="D7" s="164"/>
      <c r="E7" s="164"/>
      <c r="F7" s="164"/>
      <c r="G7" s="164"/>
      <c r="H7" s="164"/>
    </row>
    <row r="8" spans="1:8" s="129" customFormat="1" x14ac:dyDescent="0.2">
      <c r="A8" s="135" t="s">
        <v>184</v>
      </c>
      <c r="C8" s="164"/>
      <c r="D8" s="164"/>
      <c r="E8" s="164"/>
      <c r="F8" s="164"/>
      <c r="G8" s="164"/>
      <c r="H8" s="164"/>
    </row>
    <row r="9" spans="1:8" s="129" customFormat="1" x14ac:dyDescent="0.2">
      <c r="A9" s="135" t="s">
        <v>185</v>
      </c>
      <c r="C9" s="164"/>
      <c r="D9" s="164"/>
      <c r="E9" s="164"/>
      <c r="F9" s="164"/>
      <c r="G9" s="164"/>
      <c r="H9" s="164"/>
    </row>
    <row r="10" spans="1:8" s="129" customFormat="1" x14ac:dyDescent="0.2">
      <c r="A10" s="135" t="s">
        <v>186</v>
      </c>
      <c r="C10" s="164"/>
      <c r="D10" s="164"/>
      <c r="E10" s="164"/>
      <c r="F10" s="164"/>
      <c r="G10" s="164"/>
      <c r="H10" s="164"/>
    </row>
    <row r="11" spans="1:8" s="129" customFormat="1" x14ac:dyDescent="0.2">
      <c r="A11" s="135" t="s">
        <v>187</v>
      </c>
      <c r="C11" s="164"/>
      <c r="D11" s="164"/>
      <c r="E11" s="164"/>
      <c r="F11" s="164"/>
      <c r="G11" s="164"/>
      <c r="H11" s="164"/>
    </row>
    <row r="12" spans="1:8" s="129" customFormat="1" x14ac:dyDescent="0.2">
      <c r="A12" s="135" t="s">
        <v>183</v>
      </c>
      <c r="C12" s="164"/>
      <c r="D12" s="164"/>
      <c r="E12" s="164"/>
      <c r="F12" s="164"/>
      <c r="G12" s="164"/>
      <c r="H12" s="164"/>
    </row>
    <row r="13" spans="1:8" s="129" customFormat="1" x14ac:dyDescent="0.2">
      <c r="A13" s="135" t="s">
        <v>182</v>
      </c>
      <c r="C13" s="164"/>
      <c r="D13" s="164"/>
      <c r="E13" s="164"/>
      <c r="F13" s="164"/>
      <c r="G13" s="164"/>
      <c r="H13" s="164"/>
    </row>
    <row r="14" spans="1:8" s="129" customFormat="1" x14ac:dyDescent="0.2">
      <c r="A14" s="135" t="s">
        <v>188</v>
      </c>
      <c r="C14" s="164"/>
      <c r="D14" s="164"/>
      <c r="E14" s="164"/>
      <c r="F14" s="164"/>
      <c r="G14" s="164"/>
      <c r="H14" s="164"/>
    </row>
    <row r="15" spans="1:8" s="129" customFormat="1" x14ac:dyDescent="0.2">
      <c r="C15" s="164"/>
      <c r="D15" s="164"/>
      <c r="E15" s="164"/>
      <c r="F15" s="164"/>
      <c r="G15" s="164"/>
      <c r="H15" s="164"/>
    </row>
    <row r="16" spans="1:8" s="129" customFormat="1" x14ac:dyDescent="0.2">
      <c r="A16" s="240" t="s">
        <v>140</v>
      </c>
      <c r="B16" s="243"/>
      <c r="C16" s="243"/>
    </row>
    <row r="17" spans="1:11" s="164" customFormat="1" ht="24.95" customHeight="1" x14ac:dyDescent="0.2">
      <c r="A17" s="360" t="str">
        <f>"Data displayed in this table should be consistent with the " &amp; REPORTYEAR &amp; " annual data in the corresponding categories displayed on Sales by Customer Category tables (7610.0914 SubPart 1 or 2)."</f>
        <v>Data displayed in this table should be consistent with the 2024 annual data in the corresponding categories displayed on Sales by Customer Category tables (7610.0914 SubPart 1 or 2).</v>
      </c>
      <c r="B17" s="360"/>
      <c r="C17" s="360"/>
      <c r="D17" s="360"/>
      <c r="E17" s="360"/>
      <c r="F17" s="360"/>
      <c r="G17" s="360"/>
      <c r="H17" s="360"/>
    </row>
    <row r="18" spans="1:11" s="129" customFormat="1" x14ac:dyDescent="0.2">
      <c r="A18" s="165"/>
      <c r="C18" s="164"/>
      <c r="D18" s="164"/>
      <c r="E18" s="164"/>
      <c r="F18" s="164"/>
      <c r="G18" s="164"/>
      <c r="H18" s="166"/>
    </row>
    <row r="19" spans="1:11" ht="63.75" x14ac:dyDescent="0.2">
      <c r="A19" s="104">
        <f>REPORTYEAR</f>
        <v>2024</v>
      </c>
      <c r="B19" s="252" t="s">
        <v>306</v>
      </c>
      <c r="C19" s="252" t="s">
        <v>305</v>
      </c>
      <c r="D19" s="252" t="s">
        <v>307</v>
      </c>
      <c r="E19" s="252" t="s">
        <v>308</v>
      </c>
      <c r="F19" s="252" t="s">
        <v>309</v>
      </c>
      <c r="G19" s="252" t="s">
        <v>256</v>
      </c>
      <c r="H19" s="252" t="s">
        <v>310</v>
      </c>
      <c r="I19" s="129"/>
      <c r="J19" s="129"/>
      <c r="K19" s="253" t="s">
        <v>311</v>
      </c>
    </row>
    <row r="20" spans="1:11" x14ac:dyDescent="0.2">
      <c r="A20" s="53" t="s">
        <v>128</v>
      </c>
      <c r="B20" s="284"/>
      <c r="C20" s="284"/>
      <c r="D20" s="284"/>
      <c r="E20" s="284"/>
      <c r="F20" s="284"/>
      <c r="G20" s="284"/>
      <c r="H20" s="284"/>
      <c r="J20" s="31" t="s">
        <v>152</v>
      </c>
      <c r="K20" s="284"/>
    </row>
    <row r="21" spans="1:11" x14ac:dyDescent="0.2">
      <c r="A21" s="29" t="s">
        <v>129</v>
      </c>
      <c r="B21" s="285"/>
      <c r="C21" s="284"/>
      <c r="D21" s="284"/>
      <c r="E21" s="284"/>
      <c r="F21" s="284"/>
      <c r="G21" s="284"/>
      <c r="H21" s="284"/>
      <c r="J21" s="31" t="s">
        <v>151</v>
      </c>
      <c r="K21" s="287"/>
    </row>
    <row r="22" spans="1:11" x14ac:dyDescent="0.2">
      <c r="A22" s="29" t="s">
        <v>130</v>
      </c>
      <c r="B22" s="285"/>
      <c r="C22" s="284"/>
      <c r="D22" s="284"/>
      <c r="E22" s="284"/>
      <c r="F22" s="284"/>
      <c r="G22" s="284"/>
      <c r="H22" s="284"/>
      <c r="J22" s="31" t="s">
        <v>142</v>
      </c>
      <c r="K22" s="287"/>
    </row>
    <row r="23" spans="1:11" x14ac:dyDescent="0.2">
      <c r="A23" s="29" t="s">
        <v>131</v>
      </c>
      <c r="B23" s="285"/>
      <c r="C23" s="284"/>
      <c r="D23" s="284"/>
      <c r="E23" s="284"/>
      <c r="F23" s="284"/>
      <c r="G23" s="284"/>
      <c r="H23" s="284"/>
      <c r="J23" s="31" t="s">
        <v>143</v>
      </c>
      <c r="K23" s="287"/>
    </row>
    <row r="24" spans="1:11" x14ac:dyDescent="0.2">
      <c r="A24" s="29" t="s">
        <v>132</v>
      </c>
      <c r="B24" s="285"/>
      <c r="C24" s="284"/>
      <c r="D24" s="284"/>
      <c r="E24" s="284"/>
      <c r="F24" s="284"/>
      <c r="G24" s="284"/>
      <c r="H24" s="284"/>
      <c r="J24" s="31" t="s">
        <v>132</v>
      </c>
      <c r="K24" s="287"/>
    </row>
    <row r="25" spans="1:11" x14ac:dyDescent="0.2">
      <c r="A25" s="29" t="s">
        <v>133</v>
      </c>
      <c r="B25" s="285"/>
      <c r="C25" s="284"/>
      <c r="D25" s="284"/>
      <c r="E25" s="284"/>
      <c r="F25" s="284"/>
      <c r="G25" s="284"/>
      <c r="H25" s="284"/>
      <c r="J25" s="31" t="s">
        <v>144</v>
      </c>
      <c r="K25" s="287"/>
    </row>
    <row r="26" spans="1:11" x14ac:dyDescent="0.2">
      <c r="A26" s="29" t="s">
        <v>134</v>
      </c>
      <c r="B26" s="286"/>
      <c r="C26" s="287"/>
      <c r="D26" s="287"/>
      <c r="E26" s="287"/>
      <c r="F26" s="287"/>
      <c r="G26" s="287"/>
      <c r="H26" s="287"/>
      <c r="J26" s="31" t="s">
        <v>145</v>
      </c>
      <c r="K26" s="287"/>
    </row>
    <row r="27" spans="1:11" x14ac:dyDescent="0.2">
      <c r="A27" s="29" t="s">
        <v>135</v>
      </c>
      <c r="B27" s="286"/>
      <c r="C27" s="287"/>
      <c r="D27" s="287"/>
      <c r="E27" s="287"/>
      <c r="F27" s="287"/>
      <c r="G27" s="287"/>
      <c r="H27" s="287"/>
      <c r="J27" s="31" t="s">
        <v>146</v>
      </c>
      <c r="K27" s="287"/>
    </row>
    <row r="28" spans="1:11" x14ac:dyDescent="0.2">
      <c r="A28" s="29" t="s">
        <v>136</v>
      </c>
      <c r="B28" s="286"/>
      <c r="C28" s="287"/>
      <c r="D28" s="287"/>
      <c r="E28" s="287"/>
      <c r="F28" s="287"/>
      <c r="G28" s="287"/>
      <c r="H28" s="287"/>
      <c r="J28" s="31" t="s">
        <v>147</v>
      </c>
      <c r="K28" s="287"/>
    </row>
    <row r="29" spans="1:11" x14ac:dyDescent="0.2">
      <c r="A29" s="29" t="s">
        <v>137</v>
      </c>
      <c r="B29" s="286"/>
      <c r="C29" s="287"/>
      <c r="D29" s="287"/>
      <c r="E29" s="287"/>
      <c r="F29" s="287"/>
      <c r="G29" s="287"/>
      <c r="H29" s="287"/>
      <c r="J29" s="31" t="s">
        <v>148</v>
      </c>
      <c r="K29" s="287"/>
    </row>
    <row r="30" spans="1:11" x14ac:dyDescent="0.2">
      <c r="A30" s="29" t="s">
        <v>138</v>
      </c>
      <c r="B30" s="286"/>
      <c r="C30" s="287"/>
      <c r="D30" s="287"/>
      <c r="E30" s="287"/>
      <c r="F30" s="287"/>
      <c r="G30" s="287"/>
      <c r="H30" s="287"/>
      <c r="J30" s="31" t="s">
        <v>149</v>
      </c>
      <c r="K30" s="287"/>
    </row>
    <row r="31" spans="1:11" x14ac:dyDescent="0.2">
      <c r="A31" s="31" t="s">
        <v>139</v>
      </c>
      <c r="B31" s="286"/>
      <c r="C31" s="287"/>
      <c r="D31" s="287"/>
      <c r="E31" s="287"/>
      <c r="F31" s="287"/>
      <c r="G31" s="287"/>
      <c r="H31" s="287"/>
      <c r="J31" s="31" t="s">
        <v>150</v>
      </c>
      <c r="K31" s="287"/>
    </row>
    <row r="32" spans="1:11" x14ac:dyDescent="0.2">
      <c r="A32" s="125" t="s">
        <v>258</v>
      </c>
      <c r="B32" s="288">
        <f>SUM($B$20:$B$31)</f>
        <v>0</v>
      </c>
      <c r="C32" s="288">
        <f>SUM($C$20:$C$31)</f>
        <v>0</v>
      </c>
      <c r="D32" s="288">
        <f>SUM($D$20:$D$31)</f>
        <v>0</v>
      </c>
      <c r="E32" s="288">
        <f>SUM($E$20:$E$31)</f>
        <v>0</v>
      </c>
      <c r="F32" s="288">
        <f>SUM($F$20:$F$31)</f>
        <v>0</v>
      </c>
      <c r="G32" s="288">
        <f>SUM($G$20:$G$31)</f>
        <v>0</v>
      </c>
      <c r="H32" s="288">
        <f>SUM($H$20:$H$31)</f>
        <v>0</v>
      </c>
      <c r="K32" s="288">
        <f>SUM($K$20:$K$31)</f>
        <v>0</v>
      </c>
    </row>
    <row r="33" spans="1:11" x14ac:dyDescent="0.2">
      <c r="A33" s="190" t="s">
        <v>15</v>
      </c>
      <c r="B33" s="205"/>
      <c r="C33" s="205"/>
      <c r="D33" s="205"/>
      <c r="E33" s="205"/>
      <c r="F33" s="207"/>
      <c r="G33" s="207"/>
      <c r="H33" s="206"/>
    </row>
    <row r="34" spans="1:11" x14ac:dyDescent="0.2">
      <c r="A34" s="325"/>
      <c r="B34" s="334"/>
      <c r="C34" s="334"/>
      <c r="D34" s="334"/>
      <c r="E34" s="334"/>
      <c r="F34" s="334"/>
      <c r="G34" s="334"/>
      <c r="H34" s="327"/>
    </row>
    <row r="35" spans="1:11" x14ac:dyDescent="0.2">
      <c r="A35" s="325"/>
      <c r="B35" s="334"/>
      <c r="C35" s="334"/>
      <c r="D35" s="334"/>
      <c r="E35" s="334"/>
      <c r="F35" s="334"/>
      <c r="G35" s="334"/>
      <c r="H35" s="327"/>
    </row>
    <row r="36" spans="1:11" x14ac:dyDescent="0.2">
      <c r="A36" s="325"/>
      <c r="B36" s="334"/>
      <c r="C36" s="334"/>
      <c r="D36" s="334"/>
      <c r="E36" s="334"/>
      <c r="F36" s="334"/>
      <c r="G36" s="334"/>
      <c r="H36" s="327"/>
    </row>
    <row r="37" spans="1:11" x14ac:dyDescent="0.2">
      <c r="A37" s="325"/>
      <c r="B37" s="334"/>
      <c r="C37" s="334"/>
      <c r="D37" s="334"/>
      <c r="E37" s="334"/>
      <c r="F37" s="334"/>
      <c r="G37" s="334"/>
      <c r="H37" s="327"/>
    </row>
    <row r="38" spans="1:11" x14ac:dyDescent="0.2">
      <c r="A38" s="335"/>
      <c r="B38" s="336"/>
      <c r="C38" s="336"/>
      <c r="D38" s="336"/>
      <c r="E38" s="336"/>
      <c r="F38" s="336"/>
      <c r="G38" s="336"/>
      <c r="H38" s="337"/>
    </row>
    <row r="46" spans="1:11" x14ac:dyDescent="0.2">
      <c r="H46" s="33"/>
      <c r="I46" s="33"/>
      <c r="J46" s="33"/>
      <c r="K46" s="27"/>
    </row>
    <row r="47" spans="1:11" x14ac:dyDescent="0.2">
      <c r="K47" s="32"/>
    </row>
  </sheetData>
  <sheetProtection algorithmName="SHA-512" hashValue="t4p+gHNjh2GS6BY+7SbZtg4t3Dr7BrjyEjoKrA+6uHwAbGbfKq5RMlS2qH2LKfKSQWISBMq9xpXjBWCfhOdgZQ==" saltValue="kz/v79zxhdZWQigEvDRn3A==" spinCount="100000" sheet="1"/>
  <mergeCells count="2">
    <mergeCell ref="A34:H38"/>
    <mergeCell ref="A17:H17"/>
  </mergeCells>
  <phoneticPr fontId="9" type="noConversion"/>
  <pageMargins left="0.3" right="0.3" top="0.3" bottom="0.3" header="0.3" footer="0.3"/>
  <pageSetup orientation="landscape" r:id="rId1"/>
  <headerFooter alignWithMargins="0">
    <oddFooter>&amp;CTHIS ANNUAL REPORT MUST BE SUBMITTED TO COMMERCE AS AN EXCEL WORKBOOK.
DO NOT SUBMIT THIS ANNUAL REPORT AS A PDF OR IN ANY OTHER FORMAT.&amp;RMN Rules 7610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7148A-D59A-4A4F-804E-1E659036D02C}">
  <sheetPr codeName="Sheet11">
    <pageSetUpPr fitToPage="1"/>
  </sheetPr>
  <dimension ref="A1:F18"/>
  <sheetViews>
    <sheetView zoomScale="90" zoomScaleNormal="90" workbookViewId="0"/>
  </sheetViews>
  <sheetFormatPr defaultRowHeight="12.75" x14ac:dyDescent="0.2"/>
  <cols>
    <col min="1" max="1" width="3.7109375" customWidth="1"/>
    <col min="2" max="2" width="7.7109375" customWidth="1"/>
    <col min="3" max="3" width="20.7109375" customWidth="1"/>
    <col min="4" max="5" width="26.7109375" customWidth="1"/>
  </cols>
  <sheetData>
    <row r="1" spans="1:6" s="21" customFormat="1" ht="18" customHeight="1" x14ac:dyDescent="0.25">
      <c r="A1" s="1" t="s">
        <v>387</v>
      </c>
    </row>
    <row r="2" spans="1:6" s="129" customFormat="1" ht="18" customHeight="1" x14ac:dyDescent="0.25">
      <c r="A2" s="1" t="str">
        <f>"CY "&amp;REPORTYEAR&amp;""</f>
        <v>CY 2024</v>
      </c>
    </row>
    <row r="3" spans="1:6" s="138" customFormat="1" x14ac:dyDescent="0.2">
      <c r="A3" s="238" t="s">
        <v>367</v>
      </c>
      <c r="B3" s="245"/>
      <c r="C3" s="246"/>
      <c r="D3" s="246"/>
      <c r="E3" s="246"/>
      <c r="F3" s="163"/>
    </row>
    <row r="4" spans="1:6" s="149" customFormat="1" x14ac:dyDescent="0.2">
      <c r="A4" s="167"/>
      <c r="C4" s="163"/>
      <c r="D4" s="163"/>
      <c r="E4" s="163"/>
      <c r="F4" s="163"/>
    </row>
    <row r="5" spans="1:6" s="138" customFormat="1" ht="12" customHeight="1" x14ac:dyDescent="0.2">
      <c r="A5" s="138" t="s">
        <v>304</v>
      </c>
      <c r="C5" s="163"/>
      <c r="D5" s="163"/>
      <c r="E5" s="163"/>
      <c r="F5" s="163"/>
    </row>
    <row r="6" spans="1:6" s="129" customFormat="1" x14ac:dyDescent="0.2">
      <c r="A6" s="179" t="s">
        <v>189</v>
      </c>
    </row>
    <row r="7" spans="1:6" s="129" customFormat="1" x14ac:dyDescent="0.2"/>
    <row r="8" spans="1:6" ht="54.95" customHeight="1" x14ac:dyDescent="0.2">
      <c r="B8" s="54"/>
      <c r="C8" s="57"/>
      <c r="D8" s="252" t="s">
        <v>351</v>
      </c>
      <c r="E8" s="252" t="s">
        <v>352</v>
      </c>
    </row>
    <row r="9" spans="1:6" ht="30" customHeight="1" x14ac:dyDescent="0.2">
      <c r="B9" s="361">
        <f>REPORTYEAR</f>
        <v>2024</v>
      </c>
      <c r="C9" s="251" t="s">
        <v>312</v>
      </c>
      <c r="D9" s="318"/>
      <c r="E9" s="319"/>
    </row>
    <row r="10" spans="1:6" ht="30" customHeight="1" x14ac:dyDescent="0.2">
      <c r="B10" s="362"/>
      <c r="C10" s="118" t="s">
        <v>190</v>
      </c>
      <c r="D10" s="318"/>
      <c r="E10" s="320"/>
    </row>
    <row r="11" spans="1:6" ht="13.5" customHeight="1" x14ac:dyDescent="0.2">
      <c r="B11" s="55"/>
      <c r="C11" s="56"/>
      <c r="D11" s="56"/>
      <c r="E11" s="56"/>
    </row>
    <row r="12" spans="1:6" ht="14.25" x14ac:dyDescent="0.2">
      <c r="B12" s="55"/>
      <c r="C12" s="57"/>
      <c r="D12" s="55"/>
      <c r="E12" s="55"/>
    </row>
    <row r="13" spans="1:6" x14ac:dyDescent="0.2">
      <c r="A13" s="5" t="s">
        <v>15</v>
      </c>
      <c r="B13" s="220"/>
      <c r="C13" s="205"/>
      <c r="D13" s="205"/>
      <c r="E13" s="206"/>
    </row>
    <row r="14" spans="1:6" x14ac:dyDescent="0.2">
      <c r="A14" s="325"/>
      <c r="B14" s="334"/>
      <c r="C14" s="334"/>
      <c r="D14" s="334"/>
      <c r="E14" s="327"/>
    </row>
    <row r="15" spans="1:6" x14ac:dyDescent="0.2">
      <c r="A15" s="325"/>
      <c r="B15" s="334"/>
      <c r="C15" s="334"/>
      <c r="D15" s="334"/>
      <c r="E15" s="327"/>
    </row>
    <row r="16" spans="1:6" x14ac:dyDescent="0.2">
      <c r="A16" s="325"/>
      <c r="B16" s="334"/>
      <c r="C16" s="334"/>
      <c r="D16" s="334"/>
      <c r="E16" s="327"/>
    </row>
    <row r="17" spans="1:5" x14ac:dyDescent="0.2">
      <c r="A17" s="325"/>
      <c r="B17" s="334"/>
      <c r="C17" s="334"/>
      <c r="D17" s="334"/>
      <c r="E17" s="327"/>
    </row>
    <row r="18" spans="1:5" x14ac:dyDescent="0.2">
      <c r="A18" s="335"/>
      <c r="B18" s="336"/>
      <c r="C18" s="336"/>
      <c r="D18" s="336"/>
      <c r="E18" s="337"/>
    </row>
  </sheetData>
  <sheetProtection algorithmName="SHA-512" hashValue="3wK/7CAiv/1NprpUD8WqA1ltwXvY9AaVYrvEM1ERVY20rguI+tkenLDelKvExs3JGEOHU6kcgafAvUMumWym/w==" saltValue="1u/ET5ZF1EnHi+Sd/DSiUw==" spinCount="100000" sheet="1"/>
  <mergeCells count="2">
    <mergeCell ref="B9:B10"/>
    <mergeCell ref="A14:E18"/>
  </mergeCells>
  <phoneticPr fontId="9" type="noConversion"/>
  <pageMargins left="0.55000000000000004" right="0.55000000000000004" top="0.55000000000000004" bottom="0.55000000000000004" header="0.3" footer="0.3"/>
  <pageSetup orientation="portrait" r:id="rId1"/>
  <headerFooter alignWithMargins="0">
    <oddFooter xml:space="preserve">&amp;CTHIS ANNUAL REPORT MUST BE SUBMITTED TO COMMERCE AS AN EXCEL WORKBOOK.
DO NOT SUBMIT THIS ANNUAL REPORT AS A PDF OR IN ANY OTHER FORMAT.&amp;RMN Rules 7610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9154D-6D4E-45CD-836A-25E76F897197}">
  <sheetPr codeName="Sheet12">
    <pageSetUpPr fitToPage="1"/>
  </sheetPr>
  <dimension ref="A1:L29"/>
  <sheetViews>
    <sheetView zoomScale="90" zoomScaleNormal="90" workbookViewId="0"/>
  </sheetViews>
  <sheetFormatPr defaultRowHeight="12.75" x14ac:dyDescent="0.2"/>
  <cols>
    <col min="1" max="1" width="20.7109375" customWidth="1"/>
    <col min="2" max="8" width="15.7109375" customWidth="1"/>
  </cols>
  <sheetData>
    <row r="1" spans="1:12" ht="18" customHeight="1" x14ac:dyDescent="0.25">
      <c r="A1" s="1" t="s">
        <v>387</v>
      </c>
      <c r="B1" s="1"/>
    </row>
    <row r="2" spans="1:12" s="129" customFormat="1" ht="18" customHeight="1" x14ac:dyDescent="0.25">
      <c r="A2" s="1" t="str">
        <f>"CY "&amp;REPORTYEAR&amp;""</f>
        <v>CY 2024</v>
      </c>
      <c r="B2" s="39"/>
    </row>
    <row r="3" spans="1:12" s="129" customFormat="1" ht="39.950000000000003" customHeight="1" x14ac:dyDescent="0.2">
      <c r="A3" s="338" t="s">
        <v>349</v>
      </c>
      <c r="B3" s="338"/>
      <c r="C3" s="338"/>
      <c r="D3" s="338"/>
      <c r="E3" s="338"/>
      <c r="F3" s="338"/>
      <c r="G3" s="338"/>
      <c r="H3" s="338"/>
      <c r="I3" s="137"/>
      <c r="J3" s="137"/>
      <c r="K3" s="137"/>
    </row>
    <row r="4" spans="1:12" s="129" customFormat="1" x14ac:dyDescent="0.2">
      <c r="A4" s="124"/>
      <c r="B4" s="124"/>
      <c r="C4" s="124"/>
      <c r="D4" s="124"/>
      <c r="E4" s="124"/>
      <c r="F4" s="124"/>
      <c r="G4" s="124"/>
      <c r="H4" s="124"/>
      <c r="I4" s="137"/>
      <c r="J4" s="137"/>
      <c r="K4" s="137"/>
    </row>
    <row r="5" spans="1:12" s="129" customFormat="1" x14ac:dyDescent="0.2">
      <c r="A5" s="180" t="s">
        <v>153</v>
      </c>
      <c r="B5" s="180"/>
      <c r="D5" s="181" t="str">
        <f>"SALES REVENUE IN " &amp; REPORTYEAR &amp; " (dollars)"</f>
        <v>SALES REVENUE IN 2024 (dollars)</v>
      </c>
      <c r="E5" s="105"/>
    </row>
    <row r="6" spans="1:12" s="129" customFormat="1" x14ac:dyDescent="0.2">
      <c r="A6" s="145"/>
      <c r="B6" s="145"/>
    </row>
    <row r="7" spans="1:12" ht="25.5" x14ac:dyDescent="0.2">
      <c r="A7" s="249" t="str">
        <f>"SALES REVENUE
IN " &amp; REPORTYEAR &amp; " (dollars)"</f>
        <v>SALES REVENUE
IN 2024 (dollars)</v>
      </c>
      <c r="B7" s="250" t="s">
        <v>237</v>
      </c>
      <c r="C7" s="250" t="s">
        <v>238</v>
      </c>
      <c r="D7" s="250" t="s">
        <v>239</v>
      </c>
      <c r="E7" s="250" t="s">
        <v>240</v>
      </c>
      <c r="F7" s="250" t="s">
        <v>245</v>
      </c>
      <c r="G7" s="250" t="s">
        <v>246</v>
      </c>
      <c r="H7" s="59" t="s">
        <v>243</v>
      </c>
      <c r="L7" s="33"/>
    </row>
    <row r="8" spans="1:12" s="119" customFormat="1" x14ac:dyDescent="0.2">
      <c r="A8" s="168" t="s">
        <v>154</v>
      </c>
      <c r="B8" s="289"/>
      <c r="C8" s="289"/>
      <c r="D8" s="289"/>
      <c r="E8" s="289"/>
      <c r="F8" s="289"/>
      <c r="G8" s="289"/>
      <c r="H8" s="292">
        <f>SUM($B$8:$F$8)</f>
        <v>0</v>
      </c>
      <c r="L8" s="169"/>
    </row>
    <row r="9" spans="1:12" s="119" customFormat="1" x14ac:dyDescent="0.2">
      <c r="A9" s="170" t="s">
        <v>155</v>
      </c>
      <c r="B9" s="290"/>
      <c r="C9" s="290"/>
      <c r="D9" s="290"/>
      <c r="E9" s="290"/>
      <c r="F9" s="290"/>
      <c r="G9" s="289"/>
      <c r="H9" s="292">
        <f>SUM($B$9:$F$9)</f>
        <v>0</v>
      </c>
      <c r="L9" s="169"/>
    </row>
    <row r="10" spans="1:12" s="119" customFormat="1" x14ac:dyDescent="0.2">
      <c r="A10" s="170" t="s">
        <v>179</v>
      </c>
      <c r="B10" s="291"/>
      <c r="C10" s="290"/>
      <c r="D10" s="290"/>
      <c r="E10" s="290"/>
      <c r="F10" s="290"/>
      <c r="G10" s="290"/>
      <c r="H10" s="292">
        <f>SUM($B$10:$F$10)</f>
        <v>0</v>
      </c>
      <c r="L10" s="169"/>
    </row>
    <row r="11" spans="1:12" s="119" customFormat="1" x14ac:dyDescent="0.2">
      <c r="A11" s="171" t="s">
        <v>247</v>
      </c>
      <c r="B11" s="292">
        <f>SUM($B$8:$B$9)</f>
        <v>0</v>
      </c>
      <c r="C11" s="292">
        <f>SUM($C$8:$C$9)</f>
        <v>0</v>
      </c>
      <c r="D11" s="292">
        <f>SUM($D$8:$D$9)</f>
        <v>0</v>
      </c>
      <c r="E11" s="292">
        <f>SUM($E$8:$E$9)</f>
        <v>0</v>
      </c>
      <c r="F11" s="292">
        <f>SUM($F$8:$F$9)</f>
        <v>0</v>
      </c>
      <c r="G11" s="292">
        <f>SUM($B$11:$F$11)</f>
        <v>0</v>
      </c>
      <c r="H11" s="172"/>
    </row>
    <row r="12" spans="1:12" s="119" customFormat="1" x14ac:dyDescent="0.2"/>
    <row r="13" spans="1:12" s="119" customFormat="1" x14ac:dyDescent="0.2">
      <c r="A13" s="185" t="s">
        <v>327</v>
      </c>
      <c r="B13" s="173"/>
      <c r="C13" s="173"/>
      <c r="D13" s="173"/>
      <c r="E13" s="173"/>
      <c r="F13" s="173"/>
      <c r="G13" s="173"/>
      <c r="H13" s="173"/>
      <c r="I13" s="173"/>
    </row>
    <row r="14" spans="1:12" s="119" customFormat="1" x14ac:dyDescent="0.2">
      <c r="A14" s="174"/>
      <c r="B14" s="174"/>
      <c r="C14" s="174"/>
      <c r="D14" s="174"/>
      <c r="E14" s="174"/>
      <c r="F14" s="174"/>
      <c r="G14" s="174"/>
      <c r="H14" s="174"/>
      <c r="I14" s="174"/>
    </row>
    <row r="15" spans="1:12" x14ac:dyDescent="0.2">
      <c r="A15" s="190" t="s">
        <v>15</v>
      </c>
      <c r="B15" s="205"/>
      <c r="C15" s="205"/>
      <c r="D15" s="205"/>
      <c r="E15" s="205"/>
      <c r="F15" s="205"/>
      <c r="G15" s="221"/>
      <c r="H15" s="221"/>
      <c r="I15" s="60"/>
    </row>
    <row r="16" spans="1:12" x14ac:dyDescent="0.2">
      <c r="A16" s="363"/>
      <c r="B16" s="364"/>
      <c r="C16" s="364"/>
      <c r="D16" s="365"/>
      <c r="E16" s="365"/>
      <c r="F16" s="365"/>
      <c r="G16" s="365"/>
      <c r="H16" s="341"/>
      <c r="I16" s="61"/>
    </row>
    <row r="17" spans="1:9" x14ac:dyDescent="0.2">
      <c r="A17" s="366"/>
      <c r="B17" s="365"/>
      <c r="C17" s="365"/>
      <c r="D17" s="365"/>
      <c r="E17" s="365"/>
      <c r="F17" s="365"/>
      <c r="G17" s="365"/>
      <c r="H17" s="341"/>
      <c r="I17" s="61"/>
    </row>
    <row r="18" spans="1:9" x14ac:dyDescent="0.2">
      <c r="A18" s="366"/>
      <c r="B18" s="365"/>
      <c r="C18" s="365"/>
      <c r="D18" s="365"/>
      <c r="E18" s="365"/>
      <c r="F18" s="365"/>
      <c r="G18" s="365"/>
      <c r="H18" s="341"/>
      <c r="I18" s="61"/>
    </row>
    <row r="19" spans="1:9" x14ac:dyDescent="0.2">
      <c r="A19" s="367"/>
      <c r="B19" s="342"/>
      <c r="C19" s="342"/>
      <c r="D19" s="342"/>
      <c r="E19" s="342"/>
      <c r="F19" s="342"/>
      <c r="G19" s="342"/>
      <c r="H19" s="343"/>
      <c r="I19" s="61"/>
    </row>
    <row r="20" spans="1:9" x14ac:dyDescent="0.2">
      <c r="A20" s="10"/>
    </row>
    <row r="21" spans="1:9" x14ac:dyDescent="0.2">
      <c r="A21" s="10"/>
    </row>
    <row r="22" spans="1:9" x14ac:dyDescent="0.2">
      <c r="A22" s="33"/>
      <c r="B22" s="33"/>
      <c r="C22" s="33"/>
      <c r="D22" s="27"/>
      <c r="E22" s="27"/>
      <c r="F22" s="27"/>
      <c r="G22" s="27"/>
      <c r="H22" s="27"/>
      <c r="I22" s="27"/>
    </row>
    <row r="23" spans="1:9" x14ac:dyDescent="0.2">
      <c r="A23" s="33"/>
      <c r="B23" s="33"/>
      <c r="C23" s="33"/>
      <c r="D23" s="27"/>
      <c r="E23" s="27"/>
      <c r="F23" s="27"/>
      <c r="G23" s="27"/>
      <c r="H23" s="27"/>
      <c r="I23" s="27"/>
    </row>
    <row r="24" spans="1:9" x14ac:dyDescent="0.2">
      <c r="A24" s="33"/>
      <c r="B24" s="33"/>
      <c r="C24" s="33"/>
      <c r="D24" s="27"/>
      <c r="E24" s="27"/>
      <c r="F24" s="27"/>
      <c r="G24" s="27"/>
      <c r="H24" s="27"/>
      <c r="I24" s="27"/>
    </row>
    <row r="25" spans="1:9" x14ac:dyDescent="0.2">
      <c r="A25" s="10"/>
    </row>
    <row r="26" spans="1:9" x14ac:dyDescent="0.2">
      <c r="A26" s="10"/>
    </row>
    <row r="27" spans="1:9" x14ac:dyDescent="0.2">
      <c r="A27" s="10"/>
    </row>
    <row r="28" spans="1:9" x14ac:dyDescent="0.2">
      <c r="A28" s="10"/>
    </row>
    <row r="29" spans="1:9" x14ac:dyDescent="0.2">
      <c r="A29" s="10"/>
    </row>
  </sheetData>
  <sheetProtection algorithmName="SHA-512" hashValue="haF4HKnjYEMBjJDyYNNqOP20L78ROhiC/Nb4Oqd8hDeOA9cod7YRNbTzqqmY4SN8C7ShFbGUBZiRUzzEPtczJQ==" saltValue="/NEpMKEGaiEAwfki+WSo1g==" spinCount="100000" sheet="1"/>
  <mergeCells count="2">
    <mergeCell ref="A16:H19"/>
    <mergeCell ref="A3:H3"/>
  </mergeCells>
  <phoneticPr fontId="9" type="noConversion"/>
  <pageMargins left="0.3" right="0.3" top="0.55000000000000004" bottom="0.3" header="0.3" footer="0.3"/>
  <pageSetup fitToHeight="0" orientation="landscape" r:id="rId1"/>
  <headerFooter alignWithMargins="0">
    <oddFooter>&amp;CTHIS ANNUAL REPORT MUST BE SUBMITTED TO COMMERCE AS AN EXCEL WORKBOOK.
DO NOT SUBMIT THIS ANNUAL REPORT AS A PDF OR IN ANY OTHER FORMAT.&amp;RMN Rules 7610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FD73C-E16A-4C30-A3DE-E3C1E978B805}">
  <sheetPr codeName="Sheet13">
    <pageSetUpPr fitToPage="1"/>
  </sheetPr>
  <dimension ref="A1:K66"/>
  <sheetViews>
    <sheetView zoomScale="90" zoomScaleNormal="90" workbookViewId="0"/>
  </sheetViews>
  <sheetFormatPr defaultRowHeight="12.75" x14ac:dyDescent="0.2"/>
  <cols>
    <col min="1" max="1" width="10.7109375" customWidth="1"/>
    <col min="2" max="2" width="18.7109375" customWidth="1"/>
    <col min="3" max="3" width="15.7109375" customWidth="1"/>
    <col min="4" max="4" width="3.7109375" customWidth="1"/>
    <col min="5" max="5" width="10.7109375" customWidth="1"/>
    <col min="6" max="6" width="18.7109375" customWidth="1"/>
    <col min="7" max="7" width="15.7109375" customWidth="1"/>
    <col min="8" max="8" width="9.7109375" customWidth="1"/>
  </cols>
  <sheetData>
    <row r="1" spans="1:11" ht="18" customHeight="1" x14ac:dyDescent="0.25">
      <c r="A1" s="1" t="s">
        <v>387</v>
      </c>
    </row>
    <row r="2" spans="1:11" s="129" customFormat="1" ht="18" customHeight="1" x14ac:dyDescent="0.25">
      <c r="A2" s="1" t="str">
        <f>"CY "&amp;REPORTYEAR&amp;""</f>
        <v>CY 2024</v>
      </c>
    </row>
    <row r="3" spans="1:11" s="129" customFormat="1" x14ac:dyDescent="0.2">
      <c r="A3" s="247" t="s">
        <v>127</v>
      </c>
      <c r="B3" s="243"/>
      <c r="C3" s="243"/>
      <c r="D3" s="243"/>
      <c r="E3" s="243"/>
      <c r="F3" s="243"/>
    </row>
    <row r="4" spans="1:11" s="129" customFormat="1" x14ac:dyDescent="0.2">
      <c r="A4" s="175"/>
      <c r="H4" s="137"/>
    </row>
    <row r="5" spans="1:11" s="41" customFormat="1" ht="54.95" customHeight="1" x14ac:dyDescent="0.2">
      <c r="A5" s="338" t="s">
        <v>349</v>
      </c>
      <c r="B5" s="338"/>
      <c r="C5" s="338"/>
      <c r="D5" s="338"/>
      <c r="E5" s="338"/>
      <c r="F5" s="338"/>
      <c r="G5" s="338"/>
      <c r="H5" s="124"/>
      <c r="I5" s="42"/>
      <c r="J5" s="42"/>
      <c r="K5" s="42"/>
    </row>
    <row r="6" spans="1:11" s="41" customFormat="1" x14ac:dyDescent="0.2">
      <c r="A6" s="122"/>
      <c r="B6" s="124"/>
      <c r="C6" s="124"/>
      <c r="D6" s="124"/>
      <c r="E6" s="124"/>
      <c r="F6" s="124"/>
      <c r="G6" s="124"/>
      <c r="H6" s="124"/>
      <c r="I6" s="42"/>
      <c r="J6" s="42"/>
      <c r="K6" s="42"/>
    </row>
    <row r="7" spans="1:11" x14ac:dyDescent="0.2">
      <c r="A7" s="120" t="s">
        <v>248</v>
      </c>
      <c r="B7" s="52"/>
      <c r="C7" s="52"/>
      <c r="D7" s="52"/>
      <c r="E7" s="52"/>
      <c r="F7" s="52"/>
      <c r="G7" s="52"/>
      <c r="H7" s="30"/>
      <c r="I7" s="2"/>
    </row>
    <row r="8" spans="1:11" ht="12.75" customHeight="1" x14ac:dyDescent="0.2">
      <c r="A8" s="10"/>
      <c r="B8" s="10"/>
      <c r="C8" s="10"/>
      <c r="D8" s="10"/>
      <c r="E8" s="10"/>
      <c r="F8" s="10"/>
      <c r="G8" s="10"/>
      <c r="H8" s="30"/>
    </row>
    <row r="9" spans="1:11" x14ac:dyDescent="0.2">
      <c r="A9" s="176" t="str">
        <f xml:space="preserve"> "ANNUAL GAS DELIVERED TO ULTIMATE CONSUMERS BY COUNTY IN " &amp; REPORTYEAR</f>
        <v>ANNUAL GAS DELIVERED TO ULTIMATE CONSUMERS BY COUNTY IN 2024</v>
      </c>
      <c r="B9" s="10"/>
      <c r="C9" s="10"/>
      <c r="D9" s="10"/>
      <c r="E9" s="10"/>
      <c r="F9" s="10"/>
      <c r="G9" s="10"/>
      <c r="H9" s="30"/>
    </row>
    <row r="10" spans="1:11" ht="39.950000000000003" customHeight="1" x14ac:dyDescent="0.2">
      <c r="A10" s="368" t="str">
        <f xml:space="preserve"> "Include all gas used to generate electricity and all company use.  Do not include the gas which is lost, or unaccounted for.  Total consumption for all counties should equal Column 7 minus Column 6 and Column 4 for " &amp; REPORTYEAR &amp; " on the BasicForecast worksheet tab."</f>
        <v>Include all gas used to generate electricity and all company use.  Do not include the gas which is lost, or unaccounted for.  Total consumption for all counties should equal Column 7 minus Column 6 and Column 4 for 2024 on the BasicForecast worksheet tab.</v>
      </c>
      <c r="B10" s="368"/>
      <c r="C10" s="368"/>
      <c r="D10" s="368"/>
      <c r="E10" s="368"/>
      <c r="F10" s="368"/>
      <c r="G10" s="368"/>
      <c r="H10" s="317"/>
    </row>
    <row r="11" spans="1:11" ht="5.0999999999999996" customHeight="1" x14ac:dyDescent="0.2">
      <c r="A11" s="83"/>
      <c r="B11" s="10"/>
      <c r="C11" s="10"/>
      <c r="D11" s="10"/>
      <c r="E11" s="10"/>
      <c r="F11" s="10"/>
      <c r="G11" s="10"/>
      <c r="H11" s="30"/>
    </row>
    <row r="12" spans="1:11" x14ac:dyDescent="0.2">
      <c r="A12" s="229" t="s">
        <v>34</v>
      </c>
      <c r="B12" s="229" t="s">
        <v>34</v>
      </c>
      <c r="C12" s="229" t="s">
        <v>126</v>
      </c>
      <c r="D12" s="137"/>
      <c r="E12" s="229" t="s">
        <v>34</v>
      </c>
      <c r="F12" s="229" t="s">
        <v>34</v>
      </c>
      <c r="G12" s="229" t="s">
        <v>126</v>
      </c>
      <c r="H12" s="84"/>
    </row>
    <row r="13" spans="1:11" x14ac:dyDescent="0.2">
      <c r="A13" s="229" t="s">
        <v>35</v>
      </c>
      <c r="B13" s="229" t="s">
        <v>36</v>
      </c>
      <c r="C13" s="229" t="s">
        <v>37</v>
      </c>
      <c r="D13" s="137"/>
      <c r="E13" s="229" t="s">
        <v>35</v>
      </c>
      <c r="F13" s="229" t="s">
        <v>36</v>
      </c>
      <c r="G13" s="229" t="s">
        <v>37</v>
      </c>
      <c r="H13" s="85"/>
    </row>
    <row r="14" spans="1:11" x14ac:dyDescent="0.2">
      <c r="A14" s="10"/>
      <c r="B14" s="10"/>
      <c r="C14" s="10"/>
      <c r="D14" s="10"/>
      <c r="E14" s="10"/>
      <c r="F14" s="10"/>
      <c r="G14" s="10"/>
      <c r="H14" s="30"/>
    </row>
    <row r="15" spans="1:11" x14ac:dyDescent="0.2">
      <c r="A15" s="232">
        <v>1</v>
      </c>
      <c r="B15" s="10" t="s">
        <v>38</v>
      </c>
      <c r="C15" s="89"/>
      <c r="D15" s="10"/>
      <c r="E15" s="232">
        <v>46</v>
      </c>
      <c r="F15" s="10" t="s">
        <v>39</v>
      </c>
      <c r="G15" s="89"/>
      <c r="H15" s="86"/>
    </row>
    <row r="16" spans="1:11" x14ac:dyDescent="0.2">
      <c r="A16" s="232">
        <v>2</v>
      </c>
      <c r="B16" s="10" t="s">
        <v>40</v>
      </c>
      <c r="C16" s="233"/>
      <c r="D16" s="10"/>
      <c r="E16" s="232">
        <v>47</v>
      </c>
      <c r="F16" s="10" t="s">
        <v>41</v>
      </c>
      <c r="G16" s="233"/>
      <c r="H16" s="86"/>
    </row>
    <row r="17" spans="1:8" x14ac:dyDescent="0.2">
      <c r="A17" s="232">
        <v>3</v>
      </c>
      <c r="B17" s="10" t="s">
        <v>42</v>
      </c>
      <c r="C17" s="233"/>
      <c r="D17" s="10"/>
      <c r="E17" s="232">
        <v>48</v>
      </c>
      <c r="F17" s="10" t="s">
        <v>43</v>
      </c>
      <c r="G17" s="233"/>
      <c r="H17" s="86"/>
    </row>
    <row r="18" spans="1:8" x14ac:dyDescent="0.2">
      <c r="A18" s="232">
        <v>4</v>
      </c>
      <c r="B18" s="10" t="s">
        <v>44</v>
      </c>
      <c r="C18" s="233"/>
      <c r="D18" s="10"/>
      <c r="E18" s="232">
        <v>49</v>
      </c>
      <c r="F18" s="10" t="s">
        <v>45</v>
      </c>
      <c r="G18" s="233"/>
      <c r="H18" s="86"/>
    </row>
    <row r="19" spans="1:8" x14ac:dyDescent="0.2">
      <c r="A19" s="232">
        <v>5</v>
      </c>
      <c r="B19" s="10" t="s">
        <v>46</v>
      </c>
      <c r="C19" s="233"/>
      <c r="D19" s="10"/>
      <c r="E19" s="232">
        <v>50</v>
      </c>
      <c r="F19" s="10" t="s">
        <v>47</v>
      </c>
      <c r="G19" s="233"/>
      <c r="H19" s="86"/>
    </row>
    <row r="20" spans="1:8" x14ac:dyDescent="0.2">
      <c r="A20" s="232">
        <v>6</v>
      </c>
      <c r="B20" s="10" t="s">
        <v>48</v>
      </c>
      <c r="C20" s="233"/>
      <c r="D20" s="10"/>
      <c r="E20" s="232">
        <v>51</v>
      </c>
      <c r="F20" s="10" t="s">
        <v>49</v>
      </c>
      <c r="G20" s="233"/>
      <c r="H20" s="86"/>
    </row>
    <row r="21" spans="1:8" x14ac:dyDescent="0.2">
      <c r="A21" s="232">
        <v>7</v>
      </c>
      <c r="B21" s="10" t="s">
        <v>50</v>
      </c>
      <c r="C21" s="233"/>
      <c r="D21" s="10"/>
      <c r="E21" s="232">
        <v>52</v>
      </c>
      <c r="F21" s="10" t="s">
        <v>51</v>
      </c>
      <c r="G21" s="233"/>
      <c r="H21" s="86"/>
    </row>
    <row r="22" spans="1:8" x14ac:dyDescent="0.2">
      <c r="A22" s="232">
        <v>8</v>
      </c>
      <c r="B22" s="10" t="s">
        <v>52</v>
      </c>
      <c r="C22" s="233"/>
      <c r="D22" s="10"/>
      <c r="E22" s="232">
        <v>53</v>
      </c>
      <c r="F22" s="10" t="s">
        <v>53</v>
      </c>
      <c r="G22" s="233"/>
      <c r="H22" s="86"/>
    </row>
    <row r="23" spans="1:8" x14ac:dyDescent="0.2">
      <c r="A23" s="232">
        <v>9</v>
      </c>
      <c r="B23" s="10" t="s">
        <v>54</v>
      </c>
      <c r="C23" s="233"/>
      <c r="D23" s="10"/>
      <c r="E23" s="232">
        <v>54</v>
      </c>
      <c r="F23" s="10" t="s">
        <v>55</v>
      </c>
      <c r="G23" s="233"/>
      <c r="H23" s="86"/>
    </row>
    <row r="24" spans="1:8" x14ac:dyDescent="0.2">
      <c r="A24" s="232">
        <v>10</v>
      </c>
      <c r="B24" s="10" t="s">
        <v>56</v>
      </c>
      <c r="C24" s="233"/>
      <c r="D24" s="10"/>
      <c r="E24" s="232">
        <v>55</v>
      </c>
      <c r="F24" s="137" t="s">
        <v>404</v>
      </c>
      <c r="G24" s="233"/>
      <c r="H24" s="86"/>
    </row>
    <row r="25" spans="1:8" x14ac:dyDescent="0.2">
      <c r="A25" s="232">
        <v>11</v>
      </c>
      <c r="B25" s="10" t="s">
        <v>57</v>
      </c>
      <c r="C25" s="233"/>
      <c r="D25" s="10"/>
      <c r="E25" s="232">
        <v>56</v>
      </c>
      <c r="F25" s="10" t="s">
        <v>58</v>
      </c>
      <c r="G25" s="233"/>
      <c r="H25" s="86"/>
    </row>
    <row r="26" spans="1:8" x14ac:dyDescent="0.2">
      <c r="A26" s="232">
        <v>12</v>
      </c>
      <c r="B26" s="10" t="s">
        <v>59</v>
      </c>
      <c r="C26" s="233"/>
      <c r="D26" s="10"/>
      <c r="E26" s="232">
        <v>57</v>
      </c>
      <c r="F26" s="10" t="s">
        <v>60</v>
      </c>
      <c r="G26" s="233"/>
      <c r="H26" s="86"/>
    </row>
    <row r="27" spans="1:8" x14ac:dyDescent="0.2">
      <c r="A27" s="232">
        <v>13</v>
      </c>
      <c r="B27" s="10" t="s">
        <v>61</v>
      </c>
      <c r="C27" s="233"/>
      <c r="D27" s="10"/>
      <c r="E27" s="232">
        <v>58</v>
      </c>
      <c r="F27" s="10" t="s">
        <v>62</v>
      </c>
      <c r="G27" s="233"/>
      <c r="H27" s="86"/>
    </row>
    <row r="28" spans="1:8" x14ac:dyDescent="0.2">
      <c r="A28" s="232">
        <v>14</v>
      </c>
      <c r="B28" s="10" t="s">
        <v>63</v>
      </c>
      <c r="C28" s="233"/>
      <c r="D28" s="10"/>
      <c r="E28" s="232">
        <v>59</v>
      </c>
      <c r="F28" s="10" t="s">
        <v>64</v>
      </c>
      <c r="G28" s="233"/>
      <c r="H28" s="86"/>
    </row>
    <row r="29" spans="1:8" x14ac:dyDescent="0.2">
      <c r="A29" s="232">
        <v>15</v>
      </c>
      <c r="B29" s="10" t="s">
        <v>65</v>
      </c>
      <c r="C29" s="233"/>
      <c r="D29" s="10"/>
      <c r="E29" s="232">
        <v>60</v>
      </c>
      <c r="F29" s="10" t="s">
        <v>66</v>
      </c>
      <c r="G29" s="233"/>
      <c r="H29" s="86"/>
    </row>
    <row r="30" spans="1:8" x14ac:dyDescent="0.2">
      <c r="A30" s="232">
        <v>16</v>
      </c>
      <c r="B30" s="10" t="s">
        <v>67</v>
      </c>
      <c r="C30" s="233"/>
      <c r="D30" s="10"/>
      <c r="E30" s="232">
        <v>61</v>
      </c>
      <c r="F30" s="10" t="s">
        <v>68</v>
      </c>
      <c r="G30" s="233"/>
      <c r="H30" s="86"/>
    </row>
    <row r="31" spans="1:8" x14ac:dyDescent="0.2">
      <c r="A31" s="232">
        <v>17</v>
      </c>
      <c r="B31" s="10" t="s">
        <v>69</v>
      </c>
      <c r="C31" s="233"/>
      <c r="D31" s="10"/>
      <c r="E31" s="232">
        <v>62</v>
      </c>
      <c r="F31" s="10" t="s">
        <v>70</v>
      </c>
      <c r="G31" s="233"/>
      <c r="H31" s="86"/>
    </row>
    <row r="32" spans="1:8" x14ac:dyDescent="0.2">
      <c r="A32" s="232">
        <v>18</v>
      </c>
      <c r="B32" s="10" t="s">
        <v>71</v>
      </c>
      <c r="C32" s="233"/>
      <c r="D32" s="10"/>
      <c r="E32" s="232">
        <v>63</v>
      </c>
      <c r="F32" s="10" t="s">
        <v>72</v>
      </c>
      <c r="G32" s="233"/>
      <c r="H32" s="86"/>
    </row>
    <row r="33" spans="1:8" x14ac:dyDescent="0.2">
      <c r="A33" s="232">
        <v>19</v>
      </c>
      <c r="B33" s="10" t="s">
        <v>73</v>
      </c>
      <c r="C33" s="233"/>
      <c r="D33" s="10"/>
      <c r="E33" s="232">
        <v>64</v>
      </c>
      <c r="F33" s="10" t="s">
        <v>74</v>
      </c>
      <c r="G33" s="233"/>
      <c r="H33" s="86"/>
    </row>
    <row r="34" spans="1:8" x14ac:dyDescent="0.2">
      <c r="A34" s="232">
        <v>20</v>
      </c>
      <c r="B34" s="10" t="s">
        <v>75</v>
      </c>
      <c r="C34" s="233"/>
      <c r="D34" s="10"/>
      <c r="E34" s="232">
        <v>65</v>
      </c>
      <c r="F34" s="10" t="s">
        <v>76</v>
      </c>
      <c r="G34" s="233"/>
      <c r="H34" s="86"/>
    </row>
    <row r="35" spans="1:8" x14ac:dyDescent="0.2">
      <c r="A35" s="232">
        <v>21</v>
      </c>
      <c r="B35" s="10" t="s">
        <v>77</v>
      </c>
      <c r="C35" s="233"/>
      <c r="D35" s="10"/>
      <c r="E35" s="232">
        <v>66</v>
      </c>
      <c r="F35" s="10" t="s">
        <v>78</v>
      </c>
      <c r="G35" s="233"/>
      <c r="H35" s="86"/>
    </row>
    <row r="36" spans="1:8" x14ac:dyDescent="0.2">
      <c r="A36" s="232">
        <v>22</v>
      </c>
      <c r="B36" s="10" t="s">
        <v>79</v>
      </c>
      <c r="C36" s="233"/>
      <c r="D36" s="10"/>
      <c r="E36" s="232">
        <v>67</v>
      </c>
      <c r="F36" s="10" t="s">
        <v>80</v>
      </c>
      <c r="G36" s="233"/>
      <c r="H36" s="86"/>
    </row>
    <row r="37" spans="1:8" x14ac:dyDescent="0.2">
      <c r="A37" s="232">
        <v>23</v>
      </c>
      <c r="B37" s="10" t="s">
        <v>81</v>
      </c>
      <c r="C37" s="233"/>
      <c r="D37" s="10"/>
      <c r="E37" s="232">
        <v>68</v>
      </c>
      <c r="F37" s="10" t="s">
        <v>82</v>
      </c>
      <c r="G37" s="233"/>
      <c r="H37" s="86"/>
    </row>
    <row r="38" spans="1:8" x14ac:dyDescent="0.2">
      <c r="A38" s="232">
        <v>24</v>
      </c>
      <c r="B38" s="10" t="s">
        <v>83</v>
      </c>
      <c r="C38" s="233"/>
      <c r="D38" s="10"/>
      <c r="E38" s="232">
        <v>69</v>
      </c>
      <c r="F38" s="10" t="s">
        <v>84</v>
      </c>
      <c r="G38" s="233"/>
      <c r="H38" s="86"/>
    </row>
    <row r="39" spans="1:8" x14ac:dyDescent="0.2">
      <c r="A39" s="232">
        <v>25</v>
      </c>
      <c r="B39" s="10" t="s">
        <v>85</v>
      </c>
      <c r="C39" s="233"/>
      <c r="D39" s="10"/>
      <c r="E39" s="232">
        <v>70</v>
      </c>
      <c r="F39" s="10" t="s">
        <v>86</v>
      </c>
      <c r="G39" s="233"/>
      <c r="H39" s="86"/>
    </row>
    <row r="40" spans="1:8" x14ac:dyDescent="0.2">
      <c r="A40" s="232">
        <v>26</v>
      </c>
      <c r="B40" s="10" t="s">
        <v>87</v>
      </c>
      <c r="C40" s="233"/>
      <c r="D40" s="10"/>
      <c r="E40" s="232">
        <v>71</v>
      </c>
      <c r="F40" s="10" t="s">
        <v>88</v>
      </c>
      <c r="G40" s="233"/>
      <c r="H40" s="86"/>
    </row>
    <row r="41" spans="1:8" x14ac:dyDescent="0.2">
      <c r="A41" s="232">
        <v>27</v>
      </c>
      <c r="B41" s="10" t="s">
        <v>89</v>
      </c>
      <c r="C41" s="233"/>
      <c r="D41" s="10"/>
      <c r="E41" s="232">
        <v>72</v>
      </c>
      <c r="F41" s="10" t="s">
        <v>90</v>
      </c>
      <c r="G41" s="233"/>
      <c r="H41" s="86"/>
    </row>
    <row r="42" spans="1:8" x14ac:dyDescent="0.2">
      <c r="A42" s="232">
        <v>28</v>
      </c>
      <c r="B42" s="10" t="s">
        <v>91</v>
      </c>
      <c r="C42" s="233"/>
      <c r="D42" s="10"/>
      <c r="E42" s="232">
        <v>73</v>
      </c>
      <c r="F42" s="10" t="s">
        <v>92</v>
      </c>
      <c r="G42" s="233"/>
      <c r="H42" s="86"/>
    </row>
    <row r="43" spans="1:8" x14ac:dyDescent="0.2">
      <c r="A43" s="232">
        <v>29</v>
      </c>
      <c r="B43" s="10" t="s">
        <v>93</v>
      </c>
      <c r="C43" s="233"/>
      <c r="D43" s="10"/>
      <c r="E43" s="232">
        <v>74</v>
      </c>
      <c r="F43" s="10" t="s">
        <v>94</v>
      </c>
      <c r="G43" s="233"/>
      <c r="H43" s="86"/>
    </row>
    <row r="44" spans="1:8" x14ac:dyDescent="0.2">
      <c r="A44" s="232">
        <v>30</v>
      </c>
      <c r="B44" s="10" t="s">
        <v>95</v>
      </c>
      <c r="C44" s="233"/>
      <c r="D44" s="10"/>
      <c r="E44" s="232">
        <v>75</v>
      </c>
      <c r="F44" s="10" t="s">
        <v>96</v>
      </c>
      <c r="G44" s="233"/>
      <c r="H44" s="86"/>
    </row>
    <row r="45" spans="1:8" x14ac:dyDescent="0.2">
      <c r="A45" s="232">
        <v>31</v>
      </c>
      <c r="B45" s="10" t="s">
        <v>97</v>
      </c>
      <c r="C45" s="233"/>
      <c r="D45" s="10"/>
      <c r="E45" s="232">
        <v>76</v>
      </c>
      <c r="F45" s="10" t="s">
        <v>98</v>
      </c>
      <c r="G45" s="233"/>
      <c r="H45" s="86"/>
    </row>
    <row r="46" spans="1:8" x14ac:dyDescent="0.2">
      <c r="A46" s="232">
        <v>32</v>
      </c>
      <c r="B46" s="10" t="s">
        <v>99</v>
      </c>
      <c r="C46" s="233"/>
      <c r="D46" s="10"/>
      <c r="E46" s="232">
        <v>77</v>
      </c>
      <c r="F46" s="10" t="s">
        <v>100</v>
      </c>
      <c r="G46" s="233"/>
      <c r="H46" s="86"/>
    </row>
    <row r="47" spans="1:8" x14ac:dyDescent="0.2">
      <c r="A47" s="232">
        <v>33</v>
      </c>
      <c r="B47" s="10" t="s">
        <v>101</v>
      </c>
      <c r="C47" s="233"/>
      <c r="D47" s="10"/>
      <c r="E47" s="232">
        <v>78</v>
      </c>
      <c r="F47" s="10" t="s">
        <v>102</v>
      </c>
      <c r="G47" s="233"/>
      <c r="H47" s="86"/>
    </row>
    <row r="48" spans="1:8" x14ac:dyDescent="0.2">
      <c r="A48" s="232">
        <v>34</v>
      </c>
      <c r="B48" s="10" t="s">
        <v>103</v>
      </c>
      <c r="C48" s="233"/>
      <c r="D48" s="10"/>
      <c r="E48" s="232">
        <v>79</v>
      </c>
      <c r="F48" s="10" t="s">
        <v>104</v>
      </c>
      <c r="G48" s="233"/>
      <c r="H48" s="86"/>
    </row>
    <row r="49" spans="1:11" x14ac:dyDescent="0.2">
      <c r="A49" s="232">
        <v>35</v>
      </c>
      <c r="B49" s="10" t="s">
        <v>105</v>
      </c>
      <c r="C49" s="233"/>
      <c r="D49" s="10"/>
      <c r="E49" s="232">
        <v>80</v>
      </c>
      <c r="F49" s="10" t="s">
        <v>106</v>
      </c>
      <c r="G49" s="233"/>
      <c r="H49" s="86"/>
    </row>
    <row r="50" spans="1:11" x14ac:dyDescent="0.2">
      <c r="A50" s="232">
        <v>36</v>
      </c>
      <c r="B50" s="10" t="s">
        <v>107</v>
      </c>
      <c r="C50" s="233"/>
      <c r="D50" s="10"/>
      <c r="E50" s="232">
        <v>81</v>
      </c>
      <c r="F50" s="10" t="s">
        <v>108</v>
      </c>
      <c r="G50" s="233"/>
      <c r="H50" s="86"/>
    </row>
    <row r="51" spans="1:11" x14ac:dyDescent="0.2">
      <c r="A51" s="232">
        <v>37</v>
      </c>
      <c r="B51" s="10" t="s">
        <v>109</v>
      </c>
      <c r="C51" s="233"/>
      <c r="D51" s="10"/>
      <c r="E51" s="232">
        <v>82</v>
      </c>
      <c r="F51" s="10" t="s">
        <v>110</v>
      </c>
      <c r="G51" s="233"/>
      <c r="H51" s="86"/>
    </row>
    <row r="52" spans="1:11" x14ac:dyDescent="0.2">
      <c r="A52" s="232">
        <v>38</v>
      </c>
      <c r="B52" s="10" t="s">
        <v>111</v>
      </c>
      <c r="C52" s="233"/>
      <c r="D52" s="10"/>
      <c r="E52" s="232">
        <v>83</v>
      </c>
      <c r="F52" s="10" t="s">
        <v>112</v>
      </c>
      <c r="G52" s="233"/>
      <c r="H52" s="86"/>
    </row>
    <row r="53" spans="1:11" x14ac:dyDescent="0.2">
      <c r="A53" s="232">
        <v>39</v>
      </c>
      <c r="B53" s="10" t="s">
        <v>113</v>
      </c>
      <c r="C53" s="233"/>
      <c r="D53" s="10"/>
      <c r="E53" s="232">
        <v>84</v>
      </c>
      <c r="F53" s="10" t="s">
        <v>114</v>
      </c>
      <c r="G53" s="233"/>
      <c r="H53" s="86"/>
    </row>
    <row r="54" spans="1:11" x14ac:dyDescent="0.2">
      <c r="A54" s="232">
        <v>40</v>
      </c>
      <c r="B54" s="10" t="s">
        <v>115</v>
      </c>
      <c r="C54" s="233"/>
      <c r="D54" s="10"/>
      <c r="E54" s="232">
        <v>85</v>
      </c>
      <c r="F54" s="10" t="s">
        <v>116</v>
      </c>
      <c r="G54" s="233"/>
      <c r="H54" s="86"/>
    </row>
    <row r="55" spans="1:11" x14ac:dyDescent="0.2">
      <c r="A55" s="232">
        <v>41</v>
      </c>
      <c r="B55" s="10" t="s">
        <v>117</v>
      </c>
      <c r="C55" s="233"/>
      <c r="D55" s="10"/>
      <c r="E55" s="232">
        <v>86</v>
      </c>
      <c r="F55" s="10" t="s">
        <v>118</v>
      </c>
      <c r="G55" s="233"/>
      <c r="H55" s="87"/>
    </row>
    <row r="56" spans="1:11" x14ac:dyDescent="0.2">
      <c r="A56" s="232">
        <v>42</v>
      </c>
      <c r="B56" s="10" t="s">
        <v>119</v>
      </c>
      <c r="C56" s="233"/>
      <c r="D56" s="10"/>
      <c r="E56" s="232">
        <v>87</v>
      </c>
      <c r="F56" s="10" t="s">
        <v>120</v>
      </c>
      <c r="G56" s="233"/>
      <c r="H56" s="86"/>
    </row>
    <row r="57" spans="1:11" x14ac:dyDescent="0.2">
      <c r="A57" s="232">
        <v>43</v>
      </c>
      <c r="B57" s="10" t="s">
        <v>121</v>
      </c>
      <c r="C57" s="233"/>
      <c r="D57" s="10"/>
      <c r="E57" s="10"/>
      <c r="F57" s="10"/>
      <c r="G57" s="94"/>
      <c r="H57" s="30"/>
    </row>
    <row r="58" spans="1:11" x14ac:dyDescent="0.2">
      <c r="A58" s="232">
        <v>44</v>
      </c>
      <c r="B58" s="10" t="s">
        <v>122</v>
      </c>
      <c r="C58" s="233"/>
      <c r="D58" s="10"/>
      <c r="E58" s="10"/>
      <c r="F58" s="8" t="s">
        <v>123</v>
      </c>
      <c r="G58" s="89"/>
      <c r="H58" s="230" t="s">
        <v>355</v>
      </c>
      <c r="I58" s="34"/>
      <c r="J58" s="27"/>
      <c r="K58" s="27"/>
    </row>
    <row r="59" spans="1:11" x14ac:dyDescent="0.2">
      <c r="A59" s="232">
        <v>45</v>
      </c>
      <c r="B59" s="10" t="s">
        <v>124</v>
      </c>
      <c r="C59" s="233"/>
      <c r="D59" s="10"/>
      <c r="E59" s="10"/>
      <c r="F59" s="10"/>
      <c r="G59" s="94"/>
      <c r="H59" s="231" t="s">
        <v>356</v>
      </c>
      <c r="I59" s="28"/>
    </row>
    <row r="60" spans="1:11" x14ac:dyDescent="0.2">
      <c r="A60" s="10"/>
      <c r="B60" s="10"/>
      <c r="C60" s="10"/>
      <c r="D60" s="10"/>
      <c r="E60" s="10"/>
      <c r="F60" s="8" t="s">
        <v>125</v>
      </c>
      <c r="G60" s="95">
        <f>SUM($C$15:$C$59,$G$15:$G$56)</f>
        <v>0</v>
      </c>
      <c r="H60" s="10"/>
    </row>
    <row r="61" spans="1:11" x14ac:dyDescent="0.2">
      <c r="E61" s="164"/>
      <c r="H61" s="30"/>
    </row>
    <row r="62" spans="1:11" x14ac:dyDescent="0.2">
      <c r="D62" s="10"/>
      <c r="E62" s="10"/>
      <c r="F62" s="315" t="s">
        <v>390</v>
      </c>
      <c r="G62" s="95">
        <f>BasicForecast!$I$9-BasicForecast!$H$9-BasicForecast!$F$9</f>
        <v>0</v>
      </c>
      <c r="H62" s="10"/>
    </row>
    <row r="63" spans="1:11" x14ac:dyDescent="0.2">
      <c r="F63" s="10"/>
      <c r="H63" s="30"/>
    </row>
    <row r="64" spans="1:11" x14ac:dyDescent="0.2">
      <c r="A64" s="5" t="s">
        <v>15</v>
      </c>
      <c r="B64" s="205"/>
      <c r="C64" s="205"/>
      <c r="D64" s="205"/>
      <c r="E64" s="205"/>
      <c r="F64" s="205"/>
      <c r="G64" s="206"/>
    </row>
    <row r="65" spans="1:7" x14ac:dyDescent="0.2">
      <c r="A65" s="369"/>
      <c r="B65" s="370"/>
      <c r="C65" s="370"/>
      <c r="D65" s="370"/>
      <c r="E65" s="370"/>
      <c r="F65" s="370"/>
      <c r="G65" s="371"/>
    </row>
    <row r="66" spans="1:7" ht="27.6" customHeight="1" x14ac:dyDescent="0.2">
      <c r="A66" s="372"/>
      <c r="B66" s="373"/>
      <c r="C66" s="373"/>
      <c r="D66" s="373"/>
      <c r="E66" s="373"/>
      <c r="F66" s="373"/>
      <c r="G66" s="374"/>
    </row>
  </sheetData>
  <sheetProtection algorithmName="SHA-512" hashValue="5Ay82Ac23Nqj7Dc8N8vMzKH66PVy4B0lwsjHcse+c303IFA954yPIaX+Rah1DHxqnyq4unvA7g5s5/ZL1OaEwg==" saltValue="Ttbfh2FpziAo7fI3J/dwIA==" spinCount="100000" sheet="1"/>
  <mergeCells count="3">
    <mergeCell ref="A10:G10"/>
    <mergeCell ref="A5:G5"/>
    <mergeCell ref="A65:G66"/>
  </mergeCells>
  <phoneticPr fontId="9" type="noConversion"/>
  <conditionalFormatting sqref="G58">
    <cfRule type="cellIs" dxfId="1" priority="1" stopIfTrue="1" operator="equal">
      <formula>$G$60</formula>
    </cfRule>
  </conditionalFormatting>
  <conditionalFormatting sqref="G62">
    <cfRule type="cellIs" dxfId="0" priority="3" stopIfTrue="1" operator="equal">
      <formula>$G$58</formula>
    </cfRule>
  </conditionalFormatting>
  <pageMargins left="0.3" right="0.3" top="0.3" bottom="0.75" header="0.3" footer="0.3"/>
  <pageSetup fitToHeight="2" orientation="portrait" r:id="rId1"/>
  <headerFooter alignWithMargins="0">
    <oddFooter xml:space="preserve">&amp;CTHIS ANNUAL REPORT MUST BE SUBMITTED TO COMMERCE AS AN EXCEL WORKBOOK.
DO NOT SUBMIT THIS ANNUAL REPORT AS A PDF OR IN ANY OTHER FORMAT.&amp;RMN Rules 7610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AE64-690F-4745-B703-914F697E5E40}">
  <sheetPr codeName="Sheet14">
    <pageSetUpPr fitToPage="1"/>
  </sheetPr>
  <dimension ref="A1:F13"/>
  <sheetViews>
    <sheetView zoomScale="90" zoomScaleNormal="90" workbookViewId="0"/>
  </sheetViews>
  <sheetFormatPr defaultRowHeight="12.75" x14ac:dyDescent="0.2"/>
  <cols>
    <col min="1" max="1" width="27.7109375" customWidth="1"/>
    <col min="2" max="6" width="20.7109375" customWidth="1"/>
  </cols>
  <sheetData>
    <row r="1" spans="1:6" s="21" customFormat="1" ht="18" customHeight="1" x14ac:dyDescent="0.25">
      <c r="A1" s="1" t="s">
        <v>387</v>
      </c>
      <c r="B1" s="22"/>
    </row>
    <row r="2" spans="1:6" ht="18" customHeight="1" x14ac:dyDescent="0.25">
      <c r="A2" s="1" t="str">
        <f>"CY "&amp;REPORTYEAR&amp;""</f>
        <v>CY 2024</v>
      </c>
      <c r="B2" s="1"/>
    </row>
    <row r="3" spans="1:6" s="27" customFormat="1" ht="33" customHeight="1" x14ac:dyDescent="0.2">
      <c r="A3" s="261" t="s">
        <v>191</v>
      </c>
      <c r="B3" s="262"/>
      <c r="C3" s="263"/>
      <c r="D3" s="263"/>
      <c r="E3" s="263"/>
      <c r="F3" s="264"/>
    </row>
    <row r="4" spans="1:6" ht="15" customHeight="1" x14ac:dyDescent="0.2">
      <c r="A4" s="384" t="s">
        <v>192</v>
      </c>
      <c r="B4" s="381"/>
      <c r="C4" s="382"/>
      <c r="D4" s="382"/>
      <c r="E4" s="382"/>
      <c r="F4" s="383"/>
    </row>
    <row r="5" spans="1:6" x14ac:dyDescent="0.2">
      <c r="A5" s="385"/>
      <c r="B5" s="381"/>
      <c r="C5" s="382"/>
      <c r="D5" s="382"/>
      <c r="E5" s="382"/>
      <c r="F5" s="383"/>
    </row>
    <row r="6" spans="1:6" x14ac:dyDescent="0.2">
      <c r="A6" s="385"/>
      <c r="B6" s="381"/>
      <c r="C6" s="382"/>
      <c r="D6" s="382"/>
      <c r="E6" s="382"/>
      <c r="F6" s="383"/>
    </row>
    <row r="7" spans="1:6" x14ac:dyDescent="0.2">
      <c r="A7" s="385"/>
      <c r="B7" s="381"/>
      <c r="C7" s="382"/>
      <c r="D7" s="382"/>
      <c r="E7" s="382"/>
      <c r="F7" s="383"/>
    </row>
    <row r="8" spans="1:6" x14ac:dyDescent="0.2">
      <c r="A8" s="386"/>
      <c r="B8" s="381"/>
      <c r="C8" s="382"/>
      <c r="D8" s="382"/>
      <c r="E8" s="382"/>
      <c r="F8" s="383"/>
    </row>
    <row r="10" spans="1:6" x14ac:dyDescent="0.2">
      <c r="A10" s="265" t="s">
        <v>15</v>
      </c>
      <c r="B10" s="205"/>
      <c r="C10" s="205"/>
      <c r="D10" s="205"/>
      <c r="E10" s="205"/>
      <c r="F10" s="206"/>
    </row>
    <row r="11" spans="1:6" x14ac:dyDescent="0.2">
      <c r="A11" s="375"/>
      <c r="B11" s="376"/>
      <c r="C11" s="376"/>
      <c r="D11" s="376"/>
      <c r="E11" s="376"/>
      <c r="F11" s="377"/>
    </row>
    <row r="12" spans="1:6" x14ac:dyDescent="0.2">
      <c r="A12" s="375"/>
      <c r="B12" s="376"/>
      <c r="C12" s="376"/>
      <c r="D12" s="376"/>
      <c r="E12" s="376"/>
      <c r="F12" s="377"/>
    </row>
    <row r="13" spans="1:6" x14ac:dyDescent="0.2">
      <c r="A13" s="378"/>
      <c r="B13" s="379"/>
      <c r="C13" s="379"/>
      <c r="D13" s="379"/>
      <c r="E13" s="379"/>
      <c r="F13" s="380"/>
    </row>
  </sheetData>
  <sheetProtection selectLockedCells="1"/>
  <mergeCells count="7">
    <mergeCell ref="A11:F13"/>
    <mergeCell ref="B7:F7"/>
    <mergeCell ref="B8:F8"/>
    <mergeCell ref="A4:A8"/>
    <mergeCell ref="B4:F4"/>
    <mergeCell ref="B5:F5"/>
    <mergeCell ref="B6:F6"/>
  </mergeCells>
  <phoneticPr fontId="9" type="noConversion"/>
  <pageMargins left="0.3" right="0.3" top="0.55000000000000004" bottom="0.3" header="0.3" footer="0.3"/>
  <pageSetup orientation="landscape" r:id="rId1"/>
  <headerFooter alignWithMargins="0">
    <oddFooter>&amp;CTHIS ANNUAL REPORT MUST BE SUBMITTED TO COMMERCE AS AN EXCEL WORKBOOK.
DO NOT SUBMIT THIS ANNUAL REPORT AS A PDF OR IN ANY OTHER FORMAT.&amp;RMN Rules 7610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D8753-0F11-4819-962A-9187AE863103}">
  <sheetPr codeName="Sheet15">
    <pageSetUpPr fitToPage="1"/>
  </sheetPr>
  <dimension ref="A1:K44"/>
  <sheetViews>
    <sheetView zoomScale="90" zoomScaleNormal="90" workbookViewId="0"/>
  </sheetViews>
  <sheetFormatPr defaultRowHeight="12.75" x14ac:dyDescent="0.2"/>
  <cols>
    <col min="1" max="1" width="9.140625" style="20" customWidth="1"/>
    <col min="2" max="2" width="14.7109375" style="67" customWidth="1"/>
    <col min="3" max="5" width="13.7109375" customWidth="1"/>
    <col min="6" max="6" width="14.7109375" customWidth="1"/>
    <col min="7" max="9" width="13.7109375" customWidth="1"/>
    <col min="10" max="11" width="15.7109375" customWidth="1"/>
    <col min="12" max="12" width="13.28515625" customWidth="1"/>
  </cols>
  <sheetData>
    <row r="1" spans="1:11" s="21" customFormat="1" ht="18" customHeight="1" x14ac:dyDescent="0.25">
      <c r="A1" s="1" t="s">
        <v>387</v>
      </c>
      <c r="B1" s="92"/>
    </row>
    <row r="2" spans="1:11" s="129" customFormat="1" ht="18" customHeight="1" x14ac:dyDescent="0.25">
      <c r="A2" s="1" t="str">
        <f>"CY "&amp;REPORTYEAR&amp;""</f>
        <v>CY 2024</v>
      </c>
      <c r="B2" s="143"/>
    </row>
    <row r="3" spans="1:11" s="129" customFormat="1" x14ac:dyDescent="0.2">
      <c r="A3" s="240" t="s">
        <v>206</v>
      </c>
      <c r="B3" s="248"/>
      <c r="C3" s="243"/>
    </row>
    <row r="4" spans="1:11" s="129" customFormat="1" x14ac:dyDescent="0.2">
      <c r="A4" s="128" t="s">
        <v>260</v>
      </c>
      <c r="B4" s="177"/>
      <c r="C4" s="177"/>
      <c r="D4" s="177"/>
      <c r="E4" s="177"/>
      <c r="F4" s="177"/>
      <c r="G4" s="177"/>
      <c r="H4" s="177"/>
      <c r="I4" s="177"/>
      <c r="J4" s="177"/>
      <c r="K4" s="177"/>
    </row>
    <row r="5" spans="1:11" s="129" customFormat="1" ht="24.95" customHeight="1" x14ac:dyDescent="0.2">
      <c r="A5" s="390" t="s">
        <v>328</v>
      </c>
      <c r="B5" s="390"/>
      <c r="C5" s="390"/>
      <c r="D5" s="390"/>
      <c r="E5" s="390"/>
      <c r="F5" s="390"/>
      <c r="G5" s="390"/>
      <c r="H5" s="390"/>
      <c r="I5" s="390"/>
      <c r="J5" s="390"/>
      <c r="K5" s="390"/>
    </row>
    <row r="6" spans="1:11" s="129" customFormat="1" x14ac:dyDescent="0.2">
      <c r="B6" s="143"/>
    </row>
    <row r="7" spans="1:11" s="129" customFormat="1" x14ac:dyDescent="0.2">
      <c r="A7" s="179" t="s">
        <v>208</v>
      </c>
      <c r="B7" s="179"/>
      <c r="C7" s="179"/>
      <c r="D7" s="179"/>
      <c r="E7" s="179"/>
      <c r="F7" s="179"/>
      <c r="G7" s="179"/>
      <c r="H7" s="179"/>
      <c r="I7" s="179"/>
      <c r="J7" s="179"/>
      <c r="K7" s="179"/>
    </row>
    <row r="8" spans="1:11" s="129" customFormat="1" x14ac:dyDescent="0.2">
      <c r="A8" s="179" t="s">
        <v>209</v>
      </c>
      <c r="B8" s="179"/>
      <c r="C8" s="179"/>
      <c r="D8" s="179"/>
      <c r="E8" s="179"/>
      <c r="F8" s="179"/>
      <c r="G8" s="179"/>
      <c r="H8" s="179"/>
      <c r="I8" s="179"/>
      <c r="J8" s="179"/>
      <c r="K8" s="179"/>
    </row>
    <row r="9" spans="1:11" s="129" customFormat="1" x14ac:dyDescent="0.2">
      <c r="A9" s="179" t="s">
        <v>210</v>
      </c>
      <c r="B9" s="179"/>
      <c r="C9" s="179"/>
      <c r="D9" s="179"/>
      <c r="E9" s="179"/>
      <c r="F9" s="179"/>
      <c r="G9" s="179"/>
      <c r="H9" s="179"/>
      <c r="I9" s="179"/>
      <c r="J9" s="179"/>
      <c r="K9" s="179"/>
    </row>
    <row r="10" spans="1:11" s="138" customFormat="1" ht="24" customHeight="1" x14ac:dyDescent="0.2">
      <c r="A10" s="387" t="s">
        <v>213</v>
      </c>
      <c r="B10" s="387"/>
      <c r="C10" s="387"/>
      <c r="D10" s="387"/>
      <c r="E10" s="387"/>
      <c r="F10" s="387"/>
      <c r="G10" s="387"/>
      <c r="H10" s="387"/>
      <c r="I10" s="387"/>
      <c r="J10" s="387"/>
      <c r="K10" s="387"/>
    </row>
    <row r="11" spans="1:11" s="129" customFormat="1" x14ac:dyDescent="0.2">
      <c r="A11" s="179" t="s">
        <v>211</v>
      </c>
      <c r="B11" s="179"/>
      <c r="C11" s="179"/>
      <c r="D11" s="179"/>
      <c r="E11" s="179"/>
      <c r="F11" s="179"/>
      <c r="G11" s="179"/>
      <c r="H11" s="179"/>
      <c r="I11" s="179"/>
      <c r="J11" s="179"/>
      <c r="K11" s="179"/>
    </row>
    <row r="12" spans="1:11" s="129" customFormat="1" ht="24.75" customHeight="1" x14ac:dyDescent="0.2">
      <c r="A12" s="387" t="s">
        <v>214</v>
      </c>
      <c r="B12" s="387"/>
      <c r="C12" s="387"/>
      <c r="D12" s="387"/>
      <c r="E12" s="387"/>
      <c r="F12" s="387"/>
      <c r="G12" s="387"/>
      <c r="H12" s="387"/>
      <c r="I12" s="387"/>
      <c r="J12" s="387"/>
      <c r="K12" s="387"/>
    </row>
    <row r="13" spans="1:11" s="129" customFormat="1" x14ac:dyDescent="0.2">
      <c r="A13" s="179" t="s">
        <v>212</v>
      </c>
      <c r="B13" s="179"/>
      <c r="C13" s="179"/>
      <c r="D13" s="179"/>
      <c r="E13" s="179"/>
      <c r="F13" s="179"/>
      <c r="G13" s="179"/>
      <c r="H13" s="179"/>
      <c r="I13" s="179"/>
      <c r="J13" s="179"/>
      <c r="K13" s="179"/>
    </row>
    <row r="14" spans="1:11" s="129" customFormat="1" x14ac:dyDescent="0.2">
      <c r="A14" s="68"/>
      <c r="B14" s="143"/>
    </row>
    <row r="15" spans="1:11" s="129" customFormat="1" ht="39.950000000000003" customHeight="1" x14ac:dyDescent="0.2">
      <c r="A15" s="338" t="s">
        <v>349</v>
      </c>
      <c r="B15" s="338"/>
      <c r="C15" s="338"/>
      <c r="D15" s="338"/>
      <c r="E15" s="338"/>
      <c r="F15" s="338"/>
      <c r="G15" s="338"/>
      <c r="H15" s="338"/>
      <c r="I15" s="338"/>
      <c r="J15" s="338"/>
      <c r="K15" s="338"/>
    </row>
    <row r="16" spans="1:11" s="129" customFormat="1" ht="13.5" thickBot="1" x14ac:dyDescent="0.25">
      <c r="A16" s="124"/>
      <c r="B16" s="124"/>
      <c r="C16" s="124"/>
      <c r="D16" s="124"/>
      <c r="E16" s="124"/>
      <c r="F16" s="124"/>
      <c r="G16" s="124"/>
      <c r="H16" s="124"/>
      <c r="I16" s="137"/>
      <c r="J16" s="137"/>
      <c r="K16" s="137"/>
    </row>
    <row r="17" spans="1:11" s="20" customFormat="1" ht="102.75" thickBot="1" x14ac:dyDescent="0.25">
      <c r="A17" s="388" t="s">
        <v>215</v>
      </c>
      <c r="B17" s="389"/>
      <c r="C17" s="234" t="s">
        <v>358</v>
      </c>
      <c r="D17" s="234" t="s">
        <v>359</v>
      </c>
      <c r="E17" s="234" t="s">
        <v>360</v>
      </c>
      <c r="F17" s="234" t="s">
        <v>361</v>
      </c>
      <c r="G17" s="234" t="s">
        <v>362</v>
      </c>
      <c r="H17" s="234" t="s">
        <v>363</v>
      </c>
      <c r="I17" s="234" t="s">
        <v>364</v>
      </c>
      <c r="J17" s="235" t="s">
        <v>366</v>
      </c>
      <c r="K17" s="236" t="s">
        <v>365</v>
      </c>
    </row>
    <row r="18" spans="1:11" ht="39.950000000000003" customHeight="1" x14ac:dyDescent="0.2">
      <c r="A18" s="178" t="s">
        <v>275</v>
      </c>
      <c r="B18" s="72" t="s">
        <v>312</v>
      </c>
      <c r="C18" s="293"/>
      <c r="D18" s="293"/>
      <c r="E18" s="293"/>
      <c r="F18" s="293"/>
      <c r="G18" s="293"/>
      <c r="H18" s="293"/>
      <c r="I18" s="293"/>
      <c r="J18" s="294"/>
      <c r="K18" s="295">
        <f>SUM($C$18:$I$18)</f>
        <v>0</v>
      </c>
    </row>
    <row r="19" spans="1:11" ht="30" customHeight="1" thickBot="1" x14ac:dyDescent="0.25">
      <c r="A19" s="107">
        <f>REPORTYEAR</f>
        <v>2024</v>
      </c>
      <c r="B19" s="71" t="s">
        <v>190</v>
      </c>
      <c r="C19" s="296"/>
      <c r="D19" s="296"/>
      <c r="E19" s="296"/>
      <c r="F19" s="296"/>
      <c r="G19" s="296"/>
      <c r="H19" s="296"/>
      <c r="I19" s="296"/>
      <c r="J19" s="297"/>
      <c r="K19" s="298">
        <f>SUM($C$19:$I$19)</f>
        <v>0</v>
      </c>
    </row>
    <row r="20" spans="1:11" ht="39.950000000000003" customHeight="1" x14ac:dyDescent="0.2">
      <c r="A20" s="106" t="s">
        <v>314</v>
      </c>
      <c r="B20" s="110" t="s">
        <v>312</v>
      </c>
      <c r="C20" s="293"/>
      <c r="D20" s="293"/>
      <c r="E20" s="293"/>
      <c r="F20" s="293"/>
      <c r="G20" s="293"/>
      <c r="H20" s="293"/>
      <c r="I20" s="293"/>
      <c r="J20" s="294"/>
      <c r="K20" s="295">
        <f>SUM($C$20:$I$20)</f>
        <v>0</v>
      </c>
    </row>
    <row r="21" spans="1:11" ht="30" customHeight="1" thickBot="1" x14ac:dyDescent="0.25">
      <c r="A21" s="107">
        <f>REPORTYEAR+1</f>
        <v>2025</v>
      </c>
      <c r="B21" s="71" t="s">
        <v>190</v>
      </c>
      <c r="C21" s="296"/>
      <c r="D21" s="296"/>
      <c r="E21" s="296"/>
      <c r="F21" s="296"/>
      <c r="G21" s="296"/>
      <c r="H21" s="296"/>
      <c r="I21" s="296"/>
      <c r="J21" s="297"/>
      <c r="K21" s="298">
        <f>SUM($C$21:$I$21)</f>
        <v>0</v>
      </c>
    </row>
    <row r="22" spans="1:11" ht="39.950000000000003" customHeight="1" x14ac:dyDescent="0.2">
      <c r="A22" s="106" t="s">
        <v>268</v>
      </c>
      <c r="B22" s="72" t="s">
        <v>312</v>
      </c>
      <c r="C22" s="293"/>
      <c r="D22" s="293"/>
      <c r="E22" s="293"/>
      <c r="F22" s="293"/>
      <c r="G22" s="293"/>
      <c r="H22" s="293"/>
      <c r="I22" s="293"/>
      <c r="J22" s="294"/>
      <c r="K22" s="295">
        <f>SUM($C$22:$I$22)</f>
        <v>0</v>
      </c>
    </row>
    <row r="23" spans="1:11" ht="30" customHeight="1" thickBot="1" x14ac:dyDescent="0.25">
      <c r="A23" s="107">
        <f>REPORTYEAR+2</f>
        <v>2026</v>
      </c>
      <c r="B23" s="71" t="s">
        <v>190</v>
      </c>
      <c r="C23" s="296"/>
      <c r="D23" s="296"/>
      <c r="E23" s="296"/>
      <c r="F23" s="296"/>
      <c r="G23" s="296"/>
      <c r="H23" s="296"/>
      <c r="I23" s="296"/>
      <c r="J23" s="297"/>
      <c r="K23" s="298">
        <f>SUM($C$23:$I$23)</f>
        <v>0</v>
      </c>
    </row>
    <row r="24" spans="1:11" ht="39.950000000000003" customHeight="1" x14ac:dyDescent="0.2">
      <c r="A24" s="106" t="s">
        <v>269</v>
      </c>
      <c r="B24" s="73" t="s">
        <v>312</v>
      </c>
      <c r="C24" s="273"/>
      <c r="D24" s="273"/>
      <c r="E24" s="273"/>
      <c r="F24" s="273"/>
      <c r="G24" s="273"/>
      <c r="H24" s="273"/>
      <c r="I24" s="273"/>
      <c r="J24" s="299"/>
      <c r="K24" s="295">
        <f>SUM($C$24:$I$24)</f>
        <v>0</v>
      </c>
    </row>
    <row r="25" spans="1:11" s="10" customFormat="1" ht="30" customHeight="1" thickBot="1" x14ac:dyDescent="0.25">
      <c r="A25" s="107">
        <f>REPORTYEAR+3</f>
        <v>2027</v>
      </c>
      <c r="B25" s="71" t="s">
        <v>190</v>
      </c>
      <c r="C25" s="296"/>
      <c r="D25" s="296"/>
      <c r="E25" s="296"/>
      <c r="F25" s="296"/>
      <c r="G25" s="296"/>
      <c r="H25" s="296"/>
      <c r="I25" s="296"/>
      <c r="J25" s="297"/>
      <c r="K25" s="298">
        <f>SUM($C$25:$I$25)</f>
        <v>0</v>
      </c>
    </row>
    <row r="26" spans="1:11" s="10" customFormat="1" ht="39.950000000000003" customHeight="1" x14ac:dyDescent="0.2">
      <c r="A26" s="106" t="s">
        <v>270</v>
      </c>
      <c r="B26" s="72" t="s">
        <v>312</v>
      </c>
      <c r="C26" s="293"/>
      <c r="D26" s="293"/>
      <c r="E26" s="293"/>
      <c r="F26" s="293"/>
      <c r="G26" s="293"/>
      <c r="H26" s="293"/>
      <c r="I26" s="293"/>
      <c r="J26" s="294"/>
      <c r="K26" s="295">
        <f>SUM($C$26:$I$26)</f>
        <v>0</v>
      </c>
    </row>
    <row r="27" spans="1:11" ht="30" customHeight="1" thickBot="1" x14ac:dyDescent="0.25">
      <c r="A27" s="107">
        <f>REPORTYEAR+4</f>
        <v>2028</v>
      </c>
      <c r="B27" s="71" t="s">
        <v>190</v>
      </c>
      <c r="C27" s="296"/>
      <c r="D27" s="296"/>
      <c r="E27" s="296"/>
      <c r="F27" s="296"/>
      <c r="G27" s="296"/>
      <c r="H27" s="296"/>
      <c r="I27" s="296"/>
      <c r="J27" s="297"/>
      <c r="K27" s="298">
        <f>SUM($C$27:$I$27)</f>
        <v>0</v>
      </c>
    </row>
    <row r="28" spans="1:11" ht="39.950000000000003" customHeight="1" x14ac:dyDescent="0.2">
      <c r="A28" s="106" t="s">
        <v>271</v>
      </c>
      <c r="B28" s="73" t="s">
        <v>313</v>
      </c>
      <c r="C28" s="273"/>
      <c r="D28" s="273"/>
      <c r="E28" s="273"/>
      <c r="F28" s="273"/>
      <c r="G28" s="273"/>
      <c r="H28" s="273"/>
      <c r="I28" s="273"/>
      <c r="J28" s="299"/>
      <c r="K28" s="295">
        <f>SUM($C$28:$I$28)</f>
        <v>0</v>
      </c>
    </row>
    <row r="29" spans="1:11" ht="30" customHeight="1" thickBot="1" x14ac:dyDescent="0.25">
      <c r="A29" s="107">
        <f>REPORTYEAR+5</f>
        <v>2029</v>
      </c>
      <c r="B29" s="71" t="s">
        <v>190</v>
      </c>
      <c r="C29" s="296"/>
      <c r="D29" s="296"/>
      <c r="E29" s="296"/>
      <c r="F29" s="296"/>
      <c r="G29" s="296"/>
      <c r="H29" s="296"/>
      <c r="I29" s="296"/>
      <c r="J29" s="297"/>
      <c r="K29" s="298">
        <f>SUM($C$29:$I$29)</f>
        <v>0</v>
      </c>
    </row>
    <row r="30" spans="1:11" ht="39.950000000000003" customHeight="1" x14ac:dyDescent="0.2">
      <c r="A30" s="106" t="s">
        <v>272</v>
      </c>
      <c r="B30" s="73" t="s">
        <v>313</v>
      </c>
      <c r="C30" s="273"/>
      <c r="D30" s="273"/>
      <c r="E30" s="273"/>
      <c r="F30" s="273"/>
      <c r="G30" s="273"/>
      <c r="H30" s="273"/>
      <c r="I30" s="273"/>
      <c r="J30" s="299"/>
      <c r="K30" s="295">
        <f>SUM($C$30:$I$30)</f>
        <v>0</v>
      </c>
    </row>
    <row r="31" spans="1:11" ht="30" customHeight="1" thickBot="1" x14ac:dyDescent="0.25">
      <c r="A31" s="107">
        <f>REPORTYEAR+6</f>
        <v>2030</v>
      </c>
      <c r="B31" s="71" t="s">
        <v>190</v>
      </c>
      <c r="C31" s="296"/>
      <c r="D31" s="296"/>
      <c r="E31" s="296"/>
      <c r="F31" s="296"/>
      <c r="G31" s="296"/>
      <c r="H31" s="296"/>
      <c r="I31" s="296"/>
      <c r="J31" s="297"/>
      <c r="K31" s="298">
        <f>SUM($C$31:$I$31)</f>
        <v>0</v>
      </c>
    </row>
    <row r="32" spans="1:11" ht="39.950000000000003" customHeight="1" x14ac:dyDescent="0.2">
      <c r="A32" s="106" t="s">
        <v>273</v>
      </c>
      <c r="B32" s="73" t="s">
        <v>313</v>
      </c>
      <c r="C32" s="273"/>
      <c r="D32" s="273"/>
      <c r="E32" s="273"/>
      <c r="F32" s="273"/>
      <c r="G32" s="273"/>
      <c r="H32" s="273"/>
      <c r="I32" s="273"/>
      <c r="J32" s="299"/>
      <c r="K32" s="295">
        <f>SUM($C$32:$I$32)</f>
        <v>0</v>
      </c>
    </row>
    <row r="33" spans="1:11" ht="30" customHeight="1" thickBot="1" x14ac:dyDescent="0.25">
      <c r="A33" s="107">
        <f>REPORTYEAR+11</f>
        <v>2035</v>
      </c>
      <c r="B33" s="71" t="s">
        <v>190</v>
      </c>
      <c r="C33" s="296"/>
      <c r="D33" s="296"/>
      <c r="E33" s="296"/>
      <c r="F33" s="296"/>
      <c r="G33" s="296"/>
      <c r="H33" s="296"/>
      <c r="I33" s="296"/>
      <c r="J33" s="297"/>
      <c r="K33" s="298">
        <f>SUM($C$33:$I$33)</f>
        <v>0</v>
      </c>
    </row>
    <row r="34" spans="1:11" ht="39.950000000000003" customHeight="1" x14ac:dyDescent="0.2">
      <c r="A34" s="108" t="s">
        <v>274</v>
      </c>
      <c r="B34" s="73" t="s">
        <v>312</v>
      </c>
      <c r="C34" s="273"/>
      <c r="D34" s="273"/>
      <c r="E34" s="273"/>
      <c r="F34" s="273"/>
      <c r="G34" s="273"/>
      <c r="H34" s="273"/>
      <c r="I34" s="273"/>
      <c r="J34" s="299"/>
      <c r="K34" s="295">
        <f>SUM($C$34:$I$34)</f>
        <v>0</v>
      </c>
    </row>
    <row r="35" spans="1:11" ht="30" customHeight="1" thickBot="1" x14ac:dyDescent="0.25">
      <c r="A35" s="107">
        <f>REPORTYEAR+16</f>
        <v>2040</v>
      </c>
      <c r="B35" s="71" t="s">
        <v>190</v>
      </c>
      <c r="C35" s="296"/>
      <c r="D35" s="296"/>
      <c r="E35" s="296"/>
      <c r="F35" s="296"/>
      <c r="G35" s="296"/>
      <c r="H35" s="296"/>
      <c r="I35" s="296"/>
      <c r="J35" s="297"/>
      <c r="K35" s="298">
        <f>SUM($C$35:$I$35)</f>
        <v>0</v>
      </c>
    </row>
    <row r="36" spans="1:11" x14ac:dyDescent="0.2">
      <c r="A36" s="39"/>
    </row>
    <row r="37" spans="1:11" s="20" customFormat="1" x14ac:dyDescent="0.2">
      <c r="A37" s="20" t="s">
        <v>207</v>
      </c>
      <c r="B37" s="67"/>
    </row>
    <row r="39" spans="1:11" x14ac:dyDescent="0.2">
      <c r="A39" s="69" t="s">
        <v>15</v>
      </c>
      <c r="B39" s="70"/>
      <c r="C39" s="70"/>
      <c r="D39" s="70"/>
      <c r="E39" s="70"/>
      <c r="F39" s="70"/>
      <c r="G39" s="70"/>
      <c r="H39" s="70"/>
      <c r="I39" s="70"/>
      <c r="J39" s="237"/>
      <c r="K39" s="10"/>
    </row>
    <row r="40" spans="1:11" x14ac:dyDescent="0.2">
      <c r="A40" s="325"/>
      <c r="B40" s="334"/>
      <c r="C40" s="334"/>
      <c r="D40" s="334"/>
      <c r="E40" s="334"/>
      <c r="F40" s="334"/>
      <c r="G40" s="334"/>
      <c r="H40" s="334"/>
      <c r="I40" s="326"/>
      <c r="J40" s="327"/>
      <c r="K40" s="109"/>
    </row>
    <row r="41" spans="1:11" x14ac:dyDescent="0.2">
      <c r="A41" s="325"/>
      <c r="B41" s="334"/>
      <c r="C41" s="334"/>
      <c r="D41" s="334"/>
      <c r="E41" s="334"/>
      <c r="F41" s="334"/>
      <c r="G41" s="334"/>
      <c r="H41" s="334"/>
      <c r="I41" s="326"/>
      <c r="J41" s="327"/>
      <c r="K41" s="109"/>
    </row>
    <row r="42" spans="1:11" x14ac:dyDescent="0.2">
      <c r="A42" s="325"/>
      <c r="B42" s="334"/>
      <c r="C42" s="334"/>
      <c r="D42" s="334"/>
      <c r="E42" s="334"/>
      <c r="F42" s="334"/>
      <c r="G42" s="334"/>
      <c r="H42" s="334"/>
      <c r="I42" s="326"/>
      <c r="J42" s="327"/>
      <c r="K42" s="109"/>
    </row>
    <row r="43" spans="1:11" x14ac:dyDescent="0.2">
      <c r="A43" s="325"/>
      <c r="B43" s="334"/>
      <c r="C43" s="334"/>
      <c r="D43" s="334"/>
      <c r="E43" s="334"/>
      <c r="F43" s="334"/>
      <c r="G43" s="334"/>
      <c r="H43" s="334"/>
      <c r="I43" s="326"/>
      <c r="J43" s="327"/>
      <c r="K43" s="109"/>
    </row>
    <row r="44" spans="1:11" x14ac:dyDescent="0.2">
      <c r="A44" s="335"/>
      <c r="B44" s="336"/>
      <c r="C44" s="336"/>
      <c r="D44" s="336"/>
      <c r="E44" s="336"/>
      <c r="F44" s="336"/>
      <c r="G44" s="336"/>
      <c r="H44" s="336"/>
      <c r="I44" s="336"/>
      <c r="J44" s="337"/>
      <c r="K44" s="109"/>
    </row>
  </sheetData>
  <sheetProtection algorithmName="SHA-512" hashValue="E7HYKEvrXiK/KXuGhB+oeJv66Bvf2Tk+DfYXeYqHJgLVVAPQRH2GQ08LeTTL1YfiqK34PDmJQCyHgI48W7Khxw==" saltValue="7Nm5P4/7zM9AB1nKlwroCg==" spinCount="100000" sheet="1"/>
  <mergeCells count="6">
    <mergeCell ref="A10:K10"/>
    <mergeCell ref="A40:J44"/>
    <mergeCell ref="A17:B17"/>
    <mergeCell ref="A15:K15"/>
    <mergeCell ref="A5:K5"/>
    <mergeCell ref="A12:K12"/>
  </mergeCells>
  <phoneticPr fontId="9" type="noConversion"/>
  <pageMargins left="0.3" right="0.3" top="0.3" bottom="0.3" header="0.3" footer="0.3"/>
  <pageSetup scale="67" orientation="portrait" r:id="rId1"/>
  <headerFooter alignWithMargins="0">
    <oddFooter>&amp;CTHIS ANNUAL REPORT MUST BE SUBMITTED TO COMMERCE AS AN EXCEL WORKBOOK.
DO NOT SUBMIT THIS ANNUAL REPORT AS A PDF OR IN ANY OTHER FORMAT.&amp;RMN Rules 7610</oddFooter>
  </headerFooter>
  <rowBreaks count="1" manualBreakCount="1">
    <brk id="2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5ADD3-0B15-4A8D-8620-6AC89965D6A2}">
  <sheetPr>
    <pageSetUpPr fitToPage="1"/>
  </sheetPr>
  <dimension ref="A1:C22"/>
  <sheetViews>
    <sheetView zoomScale="95" zoomScaleNormal="95" workbookViewId="0"/>
  </sheetViews>
  <sheetFormatPr defaultColWidth="9.140625" defaultRowHeight="14.25" x14ac:dyDescent="0.2"/>
  <cols>
    <col min="1" max="1" width="5.7109375" style="300" customWidth="1"/>
    <col min="2" max="2" width="100.7109375" style="300" customWidth="1"/>
    <col min="3" max="3" width="70" style="300" bestFit="1" customWidth="1"/>
    <col min="4" max="16384" width="9.140625" style="300"/>
  </cols>
  <sheetData>
    <row r="1" spans="1:3" ht="18" x14ac:dyDescent="0.25">
      <c r="A1" s="1" t="s">
        <v>387</v>
      </c>
    </row>
    <row r="2" spans="1:3" ht="18" x14ac:dyDescent="0.25">
      <c r="A2" s="1" t="str">
        <f>"CY "&amp;REPORTYEAR&amp;""</f>
        <v>CY 2024</v>
      </c>
    </row>
    <row r="3" spans="1:3" ht="16.7" customHeight="1" x14ac:dyDescent="0.25">
      <c r="A3" s="301" t="s">
        <v>372</v>
      </c>
      <c r="B3" s="302"/>
    </row>
    <row r="4" spans="1:3" ht="15" x14ac:dyDescent="0.25">
      <c r="A4" s="303" t="s">
        <v>373</v>
      </c>
      <c r="B4" s="304"/>
      <c r="C4" s="305" t="s">
        <v>374</v>
      </c>
    </row>
    <row r="5" spans="1:3" ht="30" customHeight="1" x14ac:dyDescent="0.2">
      <c r="A5" s="306">
        <v>1</v>
      </c>
      <c r="B5" s="307" t="s">
        <v>376</v>
      </c>
    </row>
    <row r="6" spans="1:3" ht="30" customHeight="1" x14ac:dyDescent="0.2">
      <c r="A6" s="306">
        <v>2</v>
      </c>
      <c r="B6" s="307" t="s">
        <v>377</v>
      </c>
    </row>
    <row r="7" spans="1:3" ht="30" customHeight="1" x14ac:dyDescent="0.2">
      <c r="A7" s="308">
        <v>3</v>
      </c>
      <c r="B7" s="309" t="s">
        <v>378</v>
      </c>
    </row>
    <row r="8" spans="1:3" ht="30" customHeight="1" x14ac:dyDescent="0.2">
      <c r="A8" s="306">
        <v>4</v>
      </c>
      <c r="B8" s="307" t="s">
        <v>379</v>
      </c>
    </row>
    <row r="9" spans="1:3" ht="30" customHeight="1" x14ac:dyDescent="0.2">
      <c r="A9" s="306">
        <v>5</v>
      </c>
      <c r="B9" s="307" t="s">
        <v>380</v>
      </c>
    </row>
    <row r="10" spans="1:3" ht="45" customHeight="1" x14ac:dyDescent="0.2">
      <c r="A10" s="308">
        <v>6</v>
      </c>
      <c r="B10" s="309" t="s">
        <v>403</v>
      </c>
    </row>
    <row r="12" spans="1:3" x14ac:dyDescent="0.2">
      <c r="B12" s="310" t="s">
        <v>375</v>
      </c>
      <c r="C12" s="311" t="s">
        <v>381</v>
      </c>
    </row>
    <row r="13" spans="1:3" ht="15" x14ac:dyDescent="0.25">
      <c r="B13" s="300" t="s">
        <v>395</v>
      </c>
      <c r="C13" s="313" t="s">
        <v>382</v>
      </c>
    </row>
    <row r="14" spans="1:3" x14ac:dyDescent="0.2">
      <c r="B14" s="300" t="s">
        <v>396</v>
      </c>
      <c r="C14" s="300" t="s">
        <v>383</v>
      </c>
    </row>
    <row r="15" spans="1:3" x14ac:dyDescent="0.2">
      <c r="B15" s="300" t="s">
        <v>397</v>
      </c>
      <c r="C15" s="300" t="s">
        <v>383</v>
      </c>
    </row>
    <row r="16" spans="1:3" x14ac:dyDescent="0.2">
      <c r="B16" s="300" t="s">
        <v>398</v>
      </c>
      <c r="C16" s="300" t="s">
        <v>383</v>
      </c>
    </row>
    <row r="17" spans="2:3" x14ac:dyDescent="0.2">
      <c r="B17" s="300" t="s">
        <v>399</v>
      </c>
      <c r="C17" s="300" t="s">
        <v>384</v>
      </c>
    </row>
    <row r="18" spans="2:3" x14ac:dyDescent="0.2">
      <c r="B18" s="300" t="s">
        <v>400</v>
      </c>
      <c r="C18" s="300" t="s">
        <v>383</v>
      </c>
    </row>
    <row r="19" spans="2:3" x14ac:dyDescent="0.2">
      <c r="B19" s="300" t="s">
        <v>401</v>
      </c>
      <c r="C19" s="300" t="s">
        <v>383</v>
      </c>
    </row>
    <row r="20" spans="2:3" x14ac:dyDescent="0.2">
      <c r="B20" s="300" t="s">
        <v>402</v>
      </c>
      <c r="C20" s="300" t="s">
        <v>383</v>
      </c>
    </row>
    <row r="22" spans="2:3" x14ac:dyDescent="0.2">
      <c r="B22" s="312" t="s">
        <v>388</v>
      </c>
    </row>
  </sheetData>
  <sheetProtection sheet="1"/>
  <pageMargins left="0.55000000000000004" right="0.55000000000000004" top="0.55000000000000004" bottom="0.55000000000000004"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B851B-FD87-4313-B66E-B8A62949A9FC}">
  <sheetPr codeName="Sheet2">
    <pageSetUpPr fitToPage="1"/>
  </sheetPr>
  <dimension ref="A1:I36"/>
  <sheetViews>
    <sheetView tabSelected="1" zoomScale="90" zoomScaleNormal="90" workbookViewId="0"/>
  </sheetViews>
  <sheetFormatPr defaultRowHeight="12.75" x14ac:dyDescent="0.2"/>
  <cols>
    <col min="1" max="1" width="25.7109375" customWidth="1"/>
    <col min="2" max="2" width="2.28515625" customWidth="1"/>
    <col min="3" max="3" width="33.7109375" customWidth="1"/>
    <col min="4" max="4" width="2.28515625" customWidth="1"/>
    <col min="5" max="5" width="28.7109375" customWidth="1"/>
    <col min="6" max="6" width="2.28515625" customWidth="1"/>
    <col min="7" max="7" width="33.7109375" customWidth="1"/>
    <col min="8" max="8" width="60.7109375" customWidth="1"/>
    <col min="9" max="9" width="16.7109375" customWidth="1"/>
  </cols>
  <sheetData>
    <row r="1" spans="1:9" s="21" customFormat="1" ht="18" customHeight="1" x14ac:dyDescent="0.25">
      <c r="A1" s="1" t="s">
        <v>386</v>
      </c>
      <c r="G1" s="197" t="s">
        <v>344</v>
      </c>
      <c r="H1" s="198" t="s">
        <v>345</v>
      </c>
    </row>
    <row r="2" spans="1:9" ht="18" customHeight="1" x14ac:dyDescent="0.25">
      <c r="A2" s="1" t="str">
        <f>"CY "&amp;REPORTYEAR&amp;""</f>
        <v>CY 2024</v>
      </c>
      <c r="G2" s="175"/>
      <c r="H2" s="198" t="s">
        <v>346</v>
      </c>
    </row>
    <row r="3" spans="1:9" s="35" customFormat="1" x14ac:dyDescent="0.2">
      <c r="A3" s="238" t="s">
        <v>27</v>
      </c>
    </row>
    <row r="4" spans="1:9" x14ac:dyDescent="0.2">
      <c r="A4" s="2"/>
    </row>
    <row r="5" spans="1:9" x14ac:dyDescent="0.2">
      <c r="A5" s="226" t="s">
        <v>0</v>
      </c>
      <c r="B5" s="3"/>
      <c r="C5" s="101" t="s">
        <v>371</v>
      </c>
      <c r="E5" s="228" t="s">
        <v>259</v>
      </c>
      <c r="F5" s="88"/>
      <c r="G5" s="322" t="s">
        <v>371</v>
      </c>
    </row>
    <row r="6" spans="1:9" x14ac:dyDescent="0.2">
      <c r="A6" s="227" t="s">
        <v>1</v>
      </c>
      <c r="B6" s="4"/>
      <c r="C6" s="225">
        <v>2024</v>
      </c>
    </row>
    <row r="7" spans="1:9" x14ac:dyDescent="0.2">
      <c r="A7" s="2"/>
    </row>
    <row r="8" spans="1:9" x14ac:dyDescent="0.2">
      <c r="A8" s="190" t="s">
        <v>2</v>
      </c>
      <c r="B8" s="3"/>
      <c r="C8" s="6"/>
      <c r="E8" s="190" t="s">
        <v>3</v>
      </c>
      <c r="F8" s="3"/>
      <c r="G8" s="6"/>
      <c r="I8" s="7"/>
    </row>
    <row r="9" spans="1:9" x14ac:dyDescent="0.2">
      <c r="A9" s="111" t="s">
        <v>4</v>
      </c>
      <c r="B9" s="8"/>
      <c r="C9" s="9"/>
      <c r="D9" s="2"/>
      <c r="E9" s="111" t="s">
        <v>5</v>
      </c>
      <c r="F9" s="10"/>
      <c r="G9" s="9"/>
      <c r="I9" s="11"/>
    </row>
    <row r="10" spans="1:9" x14ac:dyDescent="0.2">
      <c r="A10" s="111" t="s">
        <v>6</v>
      </c>
      <c r="B10" s="8"/>
      <c r="C10" s="12"/>
      <c r="D10" s="2"/>
      <c r="E10" s="111" t="s">
        <v>7</v>
      </c>
      <c r="F10" s="10"/>
      <c r="G10" s="126"/>
      <c r="I10" s="11"/>
    </row>
    <row r="11" spans="1:9" x14ac:dyDescent="0.2">
      <c r="A11" s="111" t="s">
        <v>8</v>
      </c>
      <c r="B11" s="8"/>
      <c r="C11" s="12"/>
      <c r="D11" s="2"/>
      <c r="E11" s="111" t="s">
        <v>9</v>
      </c>
      <c r="F11" s="10"/>
      <c r="G11" s="12"/>
      <c r="I11" s="11"/>
    </row>
    <row r="12" spans="1:9" x14ac:dyDescent="0.2">
      <c r="A12" s="111" t="s">
        <v>10</v>
      </c>
      <c r="B12" s="8"/>
      <c r="C12" s="13"/>
      <c r="D12" s="2"/>
      <c r="E12" s="111" t="s">
        <v>8</v>
      </c>
      <c r="F12" s="10"/>
      <c r="G12" s="12"/>
      <c r="I12" s="11"/>
    </row>
    <row r="13" spans="1:9" x14ac:dyDescent="0.2">
      <c r="A13" s="111" t="s">
        <v>11</v>
      </c>
      <c r="B13" s="8"/>
      <c r="C13" s="13"/>
      <c r="D13" s="2"/>
      <c r="E13" s="111" t="s">
        <v>10</v>
      </c>
      <c r="F13" s="10"/>
      <c r="G13" s="13"/>
      <c r="I13" s="14"/>
    </row>
    <row r="14" spans="1:9" x14ac:dyDescent="0.2">
      <c r="A14" s="111" t="s">
        <v>12</v>
      </c>
      <c r="B14" s="8"/>
      <c r="C14" s="13"/>
      <c r="D14" s="2"/>
      <c r="E14" s="111" t="s">
        <v>11</v>
      </c>
      <c r="F14" s="10"/>
      <c r="G14" s="13"/>
      <c r="I14" s="11"/>
    </row>
    <row r="15" spans="1:9" x14ac:dyDescent="0.2">
      <c r="A15" s="112"/>
      <c r="B15" s="8"/>
      <c r="C15" s="15" t="s">
        <v>13</v>
      </c>
      <c r="D15" s="2"/>
      <c r="E15" s="111" t="s">
        <v>12</v>
      </c>
      <c r="F15" s="10"/>
      <c r="G15" s="13"/>
    </row>
    <row r="16" spans="1:9" x14ac:dyDescent="0.2">
      <c r="A16" s="113" t="s">
        <v>14</v>
      </c>
      <c r="B16" s="16"/>
      <c r="C16" s="13"/>
      <c r="D16" s="2"/>
      <c r="E16" s="113" t="s">
        <v>341</v>
      </c>
      <c r="F16" s="4"/>
      <c r="G16" s="321"/>
      <c r="I16" s="11"/>
    </row>
    <row r="17" spans="1:8" x14ac:dyDescent="0.2">
      <c r="A17" s="15"/>
      <c r="B17" s="15"/>
      <c r="D17" s="2"/>
    </row>
    <row r="18" spans="1:8" x14ac:dyDescent="0.2">
      <c r="A18" s="191" t="s">
        <v>225</v>
      </c>
      <c r="B18" s="79"/>
      <c r="C18" s="6"/>
      <c r="E18" s="191" t="s">
        <v>16</v>
      </c>
      <c r="F18" s="3"/>
      <c r="G18" s="17" t="s">
        <v>353</v>
      </c>
    </row>
    <row r="19" spans="1:8" x14ac:dyDescent="0.2">
      <c r="A19" s="192" t="s">
        <v>36</v>
      </c>
      <c r="B19" s="164"/>
      <c r="C19" s="193" t="s">
        <v>226</v>
      </c>
      <c r="D19" s="2"/>
      <c r="E19" s="111" t="s">
        <v>17</v>
      </c>
      <c r="F19" s="10"/>
      <c r="G19" s="9"/>
    </row>
    <row r="20" spans="1:8" x14ac:dyDescent="0.2">
      <c r="A20" s="80"/>
      <c r="B20" s="82"/>
      <c r="C20" s="81"/>
      <c r="D20" s="2"/>
      <c r="E20" s="111" t="s">
        <v>18</v>
      </c>
      <c r="F20" s="10"/>
      <c r="G20" s="126"/>
    </row>
    <row r="21" spans="1:8" x14ac:dyDescent="0.2">
      <c r="A21" s="80"/>
      <c r="B21" s="82"/>
      <c r="C21" s="81"/>
      <c r="D21" s="2"/>
      <c r="E21" s="111" t="s">
        <v>19</v>
      </c>
      <c r="F21" s="10"/>
      <c r="G21" s="18"/>
    </row>
    <row r="22" spans="1:8" x14ac:dyDescent="0.2">
      <c r="A22" s="80"/>
      <c r="B22" s="82"/>
      <c r="C22" s="81"/>
      <c r="D22" s="2"/>
      <c r="E22" s="222" t="s">
        <v>354</v>
      </c>
      <c r="F22" s="223"/>
      <c r="G22" s="321"/>
      <c r="H22" s="96"/>
    </row>
    <row r="23" spans="1:8" x14ac:dyDescent="0.2">
      <c r="A23" s="80"/>
      <c r="B23" s="82"/>
      <c r="C23" s="81"/>
      <c r="D23" s="2"/>
      <c r="E23" s="8"/>
      <c r="F23" s="10"/>
      <c r="G23" s="19"/>
    </row>
    <row r="24" spans="1:8" x14ac:dyDescent="0.2">
      <c r="A24" s="80"/>
      <c r="B24" s="82"/>
      <c r="C24" s="81"/>
      <c r="D24" s="2"/>
      <c r="E24" s="191" t="s">
        <v>15</v>
      </c>
      <c r="F24" s="205"/>
      <c r="G24" s="224"/>
    </row>
    <row r="25" spans="1:8" x14ac:dyDescent="0.2">
      <c r="A25" s="80"/>
      <c r="B25" s="82"/>
      <c r="C25" s="81"/>
      <c r="D25" s="2"/>
      <c r="E25" s="325"/>
      <c r="F25" s="326"/>
      <c r="G25" s="327"/>
    </row>
    <row r="26" spans="1:8" x14ac:dyDescent="0.2">
      <c r="A26" s="80"/>
      <c r="B26" s="82"/>
      <c r="C26" s="81"/>
      <c r="D26" s="2"/>
      <c r="E26" s="328"/>
      <c r="F26" s="329"/>
      <c r="G26" s="330"/>
    </row>
    <row r="27" spans="1:8" s="78" customFormat="1" x14ac:dyDescent="0.2">
      <c r="A27" s="80"/>
      <c r="B27" s="82"/>
      <c r="C27" s="81"/>
      <c r="D27" s="77"/>
      <c r="E27" s="328"/>
      <c r="F27" s="329"/>
      <c r="G27" s="330"/>
    </row>
    <row r="28" spans="1:8" s="78" customFormat="1" x14ac:dyDescent="0.2">
      <c r="A28" s="80"/>
      <c r="B28" s="82"/>
      <c r="C28" s="81"/>
      <c r="D28" s="77"/>
      <c r="E28" s="328"/>
      <c r="F28" s="329"/>
      <c r="G28" s="330"/>
    </row>
    <row r="29" spans="1:8" s="78" customFormat="1" x14ac:dyDescent="0.2">
      <c r="A29" s="80"/>
      <c r="B29" s="82"/>
      <c r="C29" s="81"/>
      <c r="E29" s="328"/>
      <c r="F29" s="329"/>
      <c r="G29" s="330"/>
    </row>
    <row r="30" spans="1:8" x14ac:dyDescent="0.2">
      <c r="A30" s="80"/>
      <c r="B30" s="82"/>
      <c r="C30" s="81"/>
      <c r="E30" s="331"/>
      <c r="F30" s="332"/>
      <c r="G30" s="333"/>
    </row>
    <row r="32" spans="1:8" ht="15" x14ac:dyDescent="0.2">
      <c r="A32" s="194" t="s">
        <v>342</v>
      </c>
    </row>
    <row r="33" spans="1:1" s="90" customFormat="1" x14ac:dyDescent="0.2">
      <c r="A33" s="195" t="s">
        <v>343</v>
      </c>
    </row>
    <row r="34" spans="1:1" s="90" customFormat="1" x14ac:dyDescent="0.2">
      <c r="A34" s="196" t="s">
        <v>20</v>
      </c>
    </row>
    <row r="35" spans="1:1" s="90" customFormat="1" x14ac:dyDescent="0.2">
      <c r="A35" s="196" t="s">
        <v>21</v>
      </c>
    </row>
    <row r="36" spans="1:1" s="90" customFormat="1" x14ac:dyDescent="0.2">
      <c r="A36" s="196" t="s">
        <v>22</v>
      </c>
    </row>
  </sheetData>
  <sheetProtection algorithmName="SHA-512" hashValue="AqpYHLCm39VQv386u/Ru5V/8k699PIWGM2XAjUC6hygmQLypasf4DK4BdUb5n8jSBfmPKZdh0e6fZrBNQO56Kw==" saltValue="UrIuxE5MPNLNrYX+Hf1aMA==" spinCount="100000" sheet="1"/>
  <mergeCells count="1">
    <mergeCell ref="E25:G30"/>
  </mergeCells>
  <phoneticPr fontId="9" type="noConversion"/>
  <dataValidations count="1">
    <dataValidation type="list" allowBlank="1" showInputMessage="1" showErrorMessage="1" sqref="G17:I17" xr:uid="{F7F6B942-B1AE-45EB-A4C1-6A751265FC0E}">
      <formula1>$G$17:$I$17</formula1>
    </dataValidation>
  </dataValidations>
  <pageMargins left="0.3" right="0.3" top="0.55000000000000004" bottom="0.3" header="0.3" footer="0.3"/>
  <pageSetup fitToHeight="0" orientation="landscape" r:id="rId1"/>
  <headerFooter alignWithMargins="0">
    <oddFooter>&amp;CTHIS ANNUAL REPORT MUST BE SUBMITTED TO COMMERCE AS AN EXCEL WORKBOOK.
DO NOT SUBMIT THIS ANNUAL REPORT AS A PDF OR IN ANY OTHER FORMAT.&amp;RMN Rules 7610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anchor moveWithCells="1" sizeWithCells="1">
                  <from>
                    <xdr:col>0</xdr:col>
                    <xdr:colOff>57150</xdr:colOff>
                    <xdr:row>90</xdr:row>
                    <xdr:rowOff>9525</xdr:rowOff>
                  </from>
                  <to>
                    <xdr:col>0</xdr:col>
                    <xdr:colOff>1200150</xdr:colOff>
                    <xdr:row>90</xdr:row>
                    <xdr:rowOff>247650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0</xdr:col>
                    <xdr:colOff>76200</xdr:colOff>
                    <xdr:row>92</xdr:row>
                    <xdr:rowOff>9525</xdr:rowOff>
                  </from>
                  <to>
                    <xdr:col>0</xdr:col>
                    <xdr:colOff>1371600</xdr:colOff>
                    <xdr:row>93</xdr:row>
                    <xdr:rowOff>0</xdr:rowOff>
                  </to>
                </anchor>
              </controlPr>
            </control>
          </mc:Choice>
        </mc:AlternateContent>
        <mc:AlternateContent xmlns:mc="http://schemas.openxmlformats.org/markup-compatibility/2006">
          <mc:Choice Requires="x14">
            <control shapeId="1027" r:id="rId6" name="Button 3">
              <controlPr defaultSize="0" print="0" autoFill="0" autoPict="0">
                <anchor moveWithCells="1" sizeWithCells="1">
                  <from>
                    <xdr:col>0</xdr:col>
                    <xdr:colOff>95250</xdr:colOff>
                    <xdr:row>94</xdr:row>
                    <xdr:rowOff>9525</xdr:rowOff>
                  </from>
                  <to>
                    <xdr:col>0</xdr:col>
                    <xdr:colOff>1228725</xdr:colOff>
                    <xdr:row>95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08EB8-FCC6-431E-AF57-63D33948FD30}">
  <sheetPr codeName="Sheet3">
    <pageSetUpPr fitToPage="1"/>
  </sheetPr>
  <dimension ref="A1:F22"/>
  <sheetViews>
    <sheetView zoomScale="90" zoomScaleNormal="90" workbookViewId="0"/>
  </sheetViews>
  <sheetFormatPr defaultRowHeight="12.75" x14ac:dyDescent="0.2"/>
  <cols>
    <col min="1" max="1" width="40.7109375" customWidth="1"/>
    <col min="2" max="2" width="20.7109375" customWidth="1"/>
    <col min="3" max="3" width="37.7109375" customWidth="1"/>
    <col min="4" max="6" width="10.7109375" customWidth="1"/>
    <col min="7" max="7" width="9.140625" customWidth="1"/>
  </cols>
  <sheetData>
    <row r="1" spans="1:6" s="21" customFormat="1" ht="18" customHeight="1" x14ac:dyDescent="0.25">
      <c r="A1" s="1" t="s">
        <v>387</v>
      </c>
    </row>
    <row r="2" spans="1:6" ht="18" customHeight="1" x14ac:dyDescent="0.25">
      <c r="A2" s="1" t="str">
        <f>"CY "&amp;REPORTYEAR&amp;""</f>
        <v>CY 2024</v>
      </c>
    </row>
    <row r="3" spans="1:6" s="35" customFormat="1" x14ac:dyDescent="0.2">
      <c r="A3" s="238" t="s">
        <v>141</v>
      </c>
      <c r="B3" s="239"/>
      <c r="C3" s="144"/>
    </row>
    <row r="4" spans="1:6" x14ac:dyDescent="0.2">
      <c r="A4" s="2"/>
      <c r="B4" s="2"/>
      <c r="C4" s="2"/>
    </row>
    <row r="5" spans="1:6" ht="25.5" x14ac:dyDescent="0.2">
      <c r="A5" s="204" t="s">
        <v>28</v>
      </c>
      <c r="B5" s="141"/>
      <c r="C5" s="141"/>
      <c r="D5" s="199" t="s">
        <v>347</v>
      </c>
      <c r="E5" s="200"/>
      <c r="F5" s="201"/>
    </row>
    <row r="6" spans="1:6" x14ac:dyDescent="0.2">
      <c r="A6" s="314" t="s">
        <v>348</v>
      </c>
      <c r="B6" s="202" t="s">
        <v>29</v>
      </c>
      <c r="C6" s="202" t="s">
        <v>30</v>
      </c>
      <c r="D6" s="202" t="s">
        <v>31</v>
      </c>
      <c r="E6" s="202" t="s">
        <v>32</v>
      </c>
      <c r="F6" s="203" t="s">
        <v>33</v>
      </c>
    </row>
    <row r="7" spans="1:6" x14ac:dyDescent="0.2">
      <c r="A7" s="267"/>
      <c r="B7" s="268"/>
      <c r="C7" s="268"/>
      <c r="D7" s="266"/>
      <c r="E7" s="266"/>
      <c r="F7" s="266"/>
    </row>
    <row r="8" spans="1:6" x14ac:dyDescent="0.2">
      <c r="A8" s="267"/>
      <c r="B8" s="268"/>
      <c r="C8" s="268"/>
      <c r="D8" s="266"/>
      <c r="E8" s="266"/>
      <c r="F8" s="266"/>
    </row>
    <row r="9" spans="1:6" x14ac:dyDescent="0.2">
      <c r="A9" s="267"/>
      <c r="B9" s="268"/>
      <c r="C9" s="268"/>
      <c r="D9" s="266"/>
      <c r="E9" s="266"/>
      <c r="F9" s="266"/>
    </row>
    <row r="10" spans="1:6" x14ac:dyDescent="0.2">
      <c r="A10" s="267"/>
      <c r="B10" s="268"/>
      <c r="C10" s="268"/>
      <c r="D10" s="266"/>
      <c r="E10" s="266"/>
      <c r="F10" s="266"/>
    </row>
    <row r="11" spans="1:6" x14ac:dyDescent="0.2">
      <c r="A11" s="267"/>
      <c r="B11" s="268"/>
      <c r="C11" s="268"/>
      <c r="D11" s="266"/>
      <c r="E11" s="266"/>
      <c r="F11" s="266"/>
    </row>
    <row r="12" spans="1:6" x14ac:dyDescent="0.2">
      <c r="A12" s="267"/>
      <c r="B12" s="268"/>
      <c r="C12" s="268"/>
      <c r="D12" s="266"/>
      <c r="E12" s="266"/>
      <c r="F12" s="266"/>
    </row>
    <row r="13" spans="1:6" x14ac:dyDescent="0.2">
      <c r="A13" s="267"/>
      <c r="B13" s="268"/>
      <c r="C13" s="268"/>
      <c r="D13" s="266"/>
      <c r="E13" s="266"/>
      <c r="F13" s="266"/>
    </row>
    <row r="14" spans="1:6" x14ac:dyDescent="0.2">
      <c r="A14" s="267"/>
      <c r="B14" s="268"/>
      <c r="C14" s="268"/>
      <c r="D14" s="266"/>
      <c r="E14" s="266"/>
      <c r="F14" s="266"/>
    </row>
    <row r="16" spans="1:6" x14ac:dyDescent="0.2">
      <c r="A16" s="190" t="s">
        <v>15</v>
      </c>
      <c r="B16" s="205"/>
      <c r="C16" s="205"/>
      <c r="D16" s="205"/>
      <c r="E16" s="205"/>
      <c r="F16" s="206"/>
    </row>
    <row r="17" spans="1:6" x14ac:dyDescent="0.2">
      <c r="A17" s="325"/>
      <c r="B17" s="329"/>
      <c r="C17" s="329"/>
      <c r="D17" s="329"/>
      <c r="E17" s="329"/>
      <c r="F17" s="330"/>
    </row>
    <row r="18" spans="1:6" x14ac:dyDescent="0.2">
      <c r="A18" s="328"/>
      <c r="B18" s="329"/>
      <c r="C18" s="329"/>
      <c r="D18" s="329"/>
      <c r="E18" s="329"/>
      <c r="F18" s="330"/>
    </row>
    <row r="19" spans="1:6" x14ac:dyDescent="0.2">
      <c r="A19" s="328"/>
      <c r="B19" s="329"/>
      <c r="C19" s="329"/>
      <c r="D19" s="329"/>
      <c r="E19" s="329"/>
      <c r="F19" s="330"/>
    </row>
    <row r="20" spans="1:6" x14ac:dyDescent="0.2">
      <c r="A20" s="328"/>
      <c r="B20" s="329"/>
      <c r="C20" s="329"/>
      <c r="D20" s="329"/>
      <c r="E20" s="329"/>
      <c r="F20" s="330"/>
    </row>
    <row r="21" spans="1:6" x14ac:dyDescent="0.2">
      <c r="A21" s="328"/>
      <c r="B21" s="329"/>
      <c r="C21" s="329"/>
      <c r="D21" s="329"/>
      <c r="E21" s="329"/>
      <c r="F21" s="330"/>
    </row>
    <row r="22" spans="1:6" x14ac:dyDescent="0.2">
      <c r="A22" s="331"/>
      <c r="B22" s="332"/>
      <c r="C22" s="332"/>
      <c r="D22" s="332"/>
      <c r="E22" s="332"/>
      <c r="F22" s="333"/>
    </row>
  </sheetData>
  <sheetProtection algorithmName="SHA-512" hashValue="pD1TySDfULr5nnXhjP42SkOxW9EvCneAZlM8kN0M/zDOwwjKAQet4auUR0x3F7fuJCk+1q8vncWLCumYI74ncQ==" saltValue="vjz7xtDdudBc8E41VzWw6Q==" spinCount="100000" sheet="1"/>
  <mergeCells count="1">
    <mergeCell ref="A17:F22"/>
  </mergeCells>
  <phoneticPr fontId="9" type="noConversion"/>
  <pageMargins left="0.3" right="0.3" top="0.55000000000000004" bottom="0.3" header="0.3" footer="0.3"/>
  <pageSetup fitToHeight="0" orientation="landscape" r:id="rId1"/>
  <headerFooter alignWithMargins="0">
    <oddFooter>&amp;CTHIS ANNUAL REPORT MUST BE SUBMITTED TO COMMERCE AS AN EXCEL WORKBOOK.
DO NOT SUBMIT THIS ANNUAL REPORT AS A PDF OR IN ANY OTHER FORMAT.&amp;RMN Rules 7610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AF344-0A57-4B32-BAF2-1DC658B59FF1}">
  <sheetPr codeName="Sheet4">
    <pageSetUpPr fitToPage="1"/>
  </sheetPr>
  <dimension ref="A1:I23"/>
  <sheetViews>
    <sheetView zoomScale="90" zoomScaleNormal="90" workbookViewId="0"/>
  </sheetViews>
  <sheetFormatPr defaultColWidth="9.140625" defaultRowHeight="12.75" x14ac:dyDescent="0.2"/>
  <cols>
    <col min="1" max="1" width="14.7109375" style="41" customWidth="1"/>
    <col min="2" max="2" width="6.7109375" style="41" customWidth="1"/>
    <col min="3" max="6" width="17.7109375" style="41" customWidth="1"/>
    <col min="7" max="8" width="18.7109375" style="41" customWidth="1"/>
    <col min="9" max="16384" width="9.140625" style="41"/>
  </cols>
  <sheetData>
    <row r="1" spans="1:9" s="21" customFormat="1" ht="18" customHeight="1" x14ac:dyDescent="0.25">
      <c r="A1" s="1" t="s">
        <v>387</v>
      </c>
      <c r="B1" s="22"/>
    </row>
    <row r="2" spans="1:9" s="129" customFormat="1" ht="18" customHeight="1" x14ac:dyDescent="0.25">
      <c r="A2" s="1" t="str">
        <f>"CY "&amp;REPORTYEAR&amp;""</f>
        <v>CY 2024</v>
      </c>
      <c r="B2" s="39"/>
    </row>
    <row r="3" spans="1:9" s="62" customFormat="1" x14ac:dyDescent="0.2">
      <c r="A3" s="240" t="s">
        <v>156</v>
      </c>
      <c r="B3" s="241"/>
      <c r="C3" s="241"/>
      <c r="D3" s="241"/>
      <c r="H3" s="48"/>
      <c r="I3" s="48"/>
    </row>
    <row r="4" spans="1:9" x14ac:dyDescent="0.2">
      <c r="A4" s="20"/>
      <c r="B4" s="20"/>
      <c r="F4" s="20"/>
      <c r="H4" s="42"/>
      <c r="I4" s="42"/>
    </row>
    <row r="5" spans="1:9" ht="39.950000000000003" customHeight="1" x14ac:dyDescent="0.2">
      <c r="A5" s="338" t="s">
        <v>349</v>
      </c>
      <c r="B5" s="339"/>
      <c r="C5" s="339"/>
      <c r="D5" s="339"/>
      <c r="E5" s="339"/>
      <c r="F5" s="339"/>
      <c r="G5" s="339"/>
      <c r="H5" s="339"/>
      <c r="I5" s="42"/>
    </row>
    <row r="6" spans="1:9" x14ac:dyDescent="0.2">
      <c r="A6" s="122"/>
      <c r="B6" s="121"/>
      <c r="C6" s="121"/>
      <c r="D6" s="121"/>
      <c r="E6" s="121"/>
      <c r="F6" s="121"/>
      <c r="G6" s="121"/>
      <c r="H6" s="121"/>
      <c r="I6" s="42"/>
    </row>
    <row r="7" spans="1:9" s="44" customFormat="1" x14ac:dyDescent="0.2">
      <c r="A7" s="45"/>
      <c r="B7" s="45"/>
      <c r="C7" s="143" t="s">
        <v>159</v>
      </c>
      <c r="D7" s="143" t="s">
        <v>160</v>
      </c>
      <c r="E7" s="143" t="s">
        <v>161</v>
      </c>
      <c r="F7" s="143" t="s">
        <v>162</v>
      </c>
      <c r="G7" s="143" t="s">
        <v>163</v>
      </c>
      <c r="H7" s="143" t="s">
        <v>232</v>
      </c>
      <c r="I7" s="43"/>
    </row>
    <row r="8" spans="1:9" s="42" customFormat="1" ht="60" customHeight="1" x14ac:dyDescent="0.2">
      <c r="A8" s="47"/>
      <c r="B8" s="47"/>
      <c r="C8" s="252" t="s">
        <v>315</v>
      </c>
      <c r="D8" s="252" t="s">
        <v>316</v>
      </c>
      <c r="E8" s="252" t="s">
        <v>317</v>
      </c>
      <c r="F8" s="252" t="s">
        <v>318</v>
      </c>
      <c r="G8" s="252" t="s">
        <v>319</v>
      </c>
      <c r="H8" s="257" t="s">
        <v>320</v>
      </c>
    </row>
    <row r="9" spans="1:9" s="42" customFormat="1" x14ac:dyDescent="0.2">
      <c r="A9" s="151" t="s">
        <v>275</v>
      </c>
      <c r="B9" s="118">
        <f>REPORTYEAR</f>
        <v>2024</v>
      </c>
      <c r="C9" s="269"/>
      <c r="D9" s="270"/>
      <c r="E9" s="270"/>
      <c r="F9" s="270"/>
      <c r="G9" s="270"/>
      <c r="H9" s="271">
        <f>SUM($C$9:$F$9)</f>
        <v>0</v>
      </c>
    </row>
    <row r="10" spans="1:9" x14ac:dyDescent="0.2">
      <c r="A10" s="158" t="s">
        <v>262</v>
      </c>
      <c r="B10" s="118">
        <f>REPORTYEAR+1</f>
        <v>2025</v>
      </c>
      <c r="C10" s="269"/>
      <c r="D10" s="270"/>
      <c r="E10" s="270"/>
      <c r="F10" s="270"/>
      <c r="G10" s="270"/>
      <c r="H10" s="271">
        <f>SUM($C$10:$F$10)</f>
        <v>0</v>
      </c>
      <c r="I10" s="42"/>
    </row>
    <row r="11" spans="1:9" x14ac:dyDescent="0.2">
      <c r="A11" s="158" t="s">
        <v>263</v>
      </c>
      <c r="B11" s="118">
        <f>REPORTYEAR+2</f>
        <v>2026</v>
      </c>
      <c r="C11" s="269"/>
      <c r="D11" s="270"/>
      <c r="E11" s="270"/>
      <c r="F11" s="270"/>
      <c r="G11" s="270"/>
      <c r="H11" s="271">
        <f>SUM($C$11:$F$11)</f>
        <v>0</v>
      </c>
      <c r="I11" s="42"/>
    </row>
    <row r="12" spans="1:9" x14ac:dyDescent="0.2">
      <c r="A12" s="158" t="s">
        <v>264</v>
      </c>
      <c r="B12" s="118">
        <f>REPORTYEAR+3</f>
        <v>2027</v>
      </c>
      <c r="C12" s="269"/>
      <c r="D12" s="270"/>
      <c r="E12" s="270"/>
      <c r="F12" s="270"/>
      <c r="G12" s="270"/>
      <c r="H12" s="271">
        <f>SUM($C$12:$F$12)</f>
        <v>0</v>
      </c>
      <c r="I12" s="42"/>
    </row>
    <row r="13" spans="1:9" x14ac:dyDescent="0.2">
      <c r="A13" s="158" t="s">
        <v>265</v>
      </c>
      <c r="B13" s="118">
        <f>REPORTYEAR+4</f>
        <v>2028</v>
      </c>
      <c r="C13" s="269"/>
      <c r="D13" s="270"/>
      <c r="E13" s="270"/>
      <c r="F13" s="270"/>
      <c r="G13" s="270"/>
      <c r="H13" s="271">
        <f>SUM($C$13:$F$13)</f>
        <v>0</v>
      </c>
      <c r="I13" s="42"/>
    </row>
    <row r="14" spans="1:9" x14ac:dyDescent="0.2">
      <c r="A14" s="158" t="s">
        <v>266</v>
      </c>
      <c r="B14" s="118">
        <f>REPORTYEAR+5</f>
        <v>2029</v>
      </c>
      <c r="C14" s="269"/>
      <c r="D14" s="270"/>
      <c r="E14" s="270"/>
      <c r="F14" s="270"/>
      <c r="G14" s="270"/>
      <c r="H14" s="271">
        <f>SUM($C$14:$F$14)</f>
        <v>0</v>
      </c>
      <c r="I14" s="42"/>
    </row>
    <row r="15" spans="1:9" x14ac:dyDescent="0.2">
      <c r="A15" s="158" t="s">
        <v>267</v>
      </c>
      <c r="B15" s="118">
        <f>REPORTYEAR+6</f>
        <v>2030</v>
      </c>
      <c r="C15" s="269"/>
      <c r="D15" s="270"/>
      <c r="E15" s="270"/>
      <c r="F15" s="270"/>
      <c r="G15" s="270"/>
      <c r="H15" s="271">
        <f>SUM($C$15:$F$15)</f>
        <v>0</v>
      </c>
      <c r="I15" s="42"/>
    </row>
    <row r="16" spans="1:9" x14ac:dyDescent="0.2">
      <c r="A16" s="47"/>
      <c r="B16" s="47"/>
      <c r="C16" s="46"/>
      <c r="D16" s="46"/>
      <c r="E16" s="46"/>
      <c r="F16" s="46"/>
      <c r="G16" s="46"/>
      <c r="H16" s="42"/>
      <c r="I16" s="42"/>
    </row>
    <row r="17" spans="1:9" x14ac:dyDescent="0.2">
      <c r="A17" s="122"/>
      <c r="B17" s="121"/>
      <c r="C17" s="121"/>
      <c r="D17" s="121"/>
      <c r="E17" s="121"/>
      <c r="F17" s="121"/>
      <c r="G17" s="121"/>
      <c r="H17" s="121"/>
      <c r="I17" s="42"/>
    </row>
    <row r="18" spans="1:9" x14ac:dyDescent="0.2">
      <c r="A18" s="190" t="s">
        <v>15</v>
      </c>
      <c r="B18" s="205"/>
      <c r="C18" s="205"/>
      <c r="D18" s="205"/>
      <c r="E18" s="205"/>
      <c r="F18" s="207"/>
      <c r="G18" s="207"/>
      <c r="H18" s="208"/>
      <c r="I18" s="42"/>
    </row>
    <row r="19" spans="1:9" s="20" customFormat="1" x14ac:dyDescent="0.2">
      <c r="A19" s="325"/>
      <c r="B19" s="334"/>
      <c r="C19" s="334"/>
      <c r="D19" s="334"/>
      <c r="E19" s="334"/>
      <c r="F19" s="334"/>
      <c r="G19" s="334"/>
      <c r="H19" s="327"/>
      <c r="I19" s="40"/>
    </row>
    <row r="20" spans="1:9" s="20" customFormat="1" x14ac:dyDescent="0.2">
      <c r="A20" s="325"/>
      <c r="B20" s="334"/>
      <c r="C20" s="334"/>
      <c r="D20" s="334"/>
      <c r="E20" s="334"/>
      <c r="F20" s="334"/>
      <c r="G20" s="334"/>
      <c r="H20" s="327"/>
      <c r="I20" s="40"/>
    </row>
    <row r="21" spans="1:9" s="20" customFormat="1" x14ac:dyDescent="0.2">
      <c r="A21" s="325"/>
      <c r="B21" s="334"/>
      <c r="C21" s="334"/>
      <c r="D21" s="334"/>
      <c r="E21" s="334"/>
      <c r="F21" s="334"/>
      <c r="G21" s="334"/>
      <c r="H21" s="327"/>
      <c r="I21" s="40"/>
    </row>
    <row r="22" spans="1:9" s="20" customFormat="1" x14ac:dyDescent="0.2">
      <c r="A22" s="325"/>
      <c r="B22" s="334"/>
      <c r="C22" s="334"/>
      <c r="D22" s="334"/>
      <c r="E22" s="334"/>
      <c r="F22" s="334"/>
      <c r="G22" s="334"/>
      <c r="H22" s="327"/>
      <c r="I22" s="40"/>
    </row>
    <row r="23" spans="1:9" s="20" customFormat="1" x14ac:dyDescent="0.2">
      <c r="A23" s="335"/>
      <c r="B23" s="336"/>
      <c r="C23" s="336"/>
      <c r="D23" s="336"/>
      <c r="E23" s="336"/>
      <c r="F23" s="336"/>
      <c r="G23" s="336"/>
      <c r="H23" s="337"/>
      <c r="I23" s="40"/>
    </row>
  </sheetData>
  <sheetProtection algorithmName="SHA-512" hashValue="jTlI9DemCIA9jca6OfeAYJMsNW0B1qEwcqa3ctYqL3Vsc74f+zN0gzd/xaEy2yUymX53Vd6Yasrn6AtR1xoNAA==" saltValue="Lp9aLOTYBoxMA6M+WL6oKg==" spinCount="100000" sheet="1"/>
  <mergeCells count="2">
    <mergeCell ref="A19:H23"/>
    <mergeCell ref="A5:H5"/>
  </mergeCells>
  <phoneticPr fontId="9" type="noConversion"/>
  <pageMargins left="0.3" right="0.3" top="0.55000000000000004" bottom="0.3" header="0.3" footer="0.3"/>
  <pageSetup fitToHeight="0" orientation="landscape" r:id="rId1"/>
  <headerFooter alignWithMargins="0">
    <oddFooter>&amp;CTHIS ANNUAL REPORT MUST BE SUBMITTED TO COMMERCE AS AN EXCEL WORKBOOK.
DO NOT SUBMIT THIS ANNUAL REPORT AS A PDF OR IN ANY OTHER FORMAT.&amp;RMN Rules 7610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314B6-45C7-416C-A81F-A0D46B0D74E8}">
  <sheetPr codeName="Sheet5">
    <pageSetUpPr fitToPage="1"/>
  </sheetPr>
  <dimension ref="A1:E21"/>
  <sheetViews>
    <sheetView zoomScale="90" zoomScaleNormal="90" workbookViewId="0"/>
  </sheetViews>
  <sheetFormatPr defaultRowHeight="12.75" x14ac:dyDescent="0.2"/>
  <cols>
    <col min="1" max="1" width="14.7109375" customWidth="1"/>
    <col min="2" max="2" width="9.7109375" customWidth="1"/>
    <col min="3" max="5" width="35.7109375" customWidth="1"/>
  </cols>
  <sheetData>
    <row r="1" spans="1:5" s="21" customFormat="1" ht="18" customHeight="1" x14ac:dyDescent="0.25">
      <c r="A1" s="1" t="s">
        <v>387</v>
      </c>
      <c r="B1" s="22"/>
    </row>
    <row r="2" spans="1:5" s="129" customFormat="1" ht="18" customHeight="1" x14ac:dyDescent="0.25">
      <c r="A2" s="1" t="str">
        <f>"CY "&amp;REPORTYEAR&amp;""</f>
        <v>CY 2024</v>
      </c>
      <c r="B2" s="39"/>
    </row>
    <row r="3" spans="1:5" s="35" customFormat="1" x14ac:dyDescent="0.2">
      <c r="A3" s="240" t="s">
        <v>389</v>
      </c>
      <c r="B3" s="242"/>
      <c r="C3" s="242"/>
      <c r="D3" s="242"/>
    </row>
    <row r="4" spans="1:5" x14ac:dyDescent="0.2">
      <c r="B4" s="39"/>
      <c r="C4" s="20"/>
      <c r="D4" s="20"/>
      <c r="E4" s="20"/>
    </row>
    <row r="5" spans="1:5" x14ac:dyDescent="0.2">
      <c r="B5" s="39"/>
      <c r="C5" s="259" t="s">
        <v>157</v>
      </c>
      <c r="D5" s="259" t="s">
        <v>164</v>
      </c>
      <c r="E5" s="259" t="s">
        <v>158</v>
      </c>
    </row>
    <row r="6" spans="1:5" x14ac:dyDescent="0.2">
      <c r="A6" s="119"/>
      <c r="B6" s="159" t="s">
        <v>230</v>
      </c>
      <c r="C6" s="157"/>
      <c r="D6" s="157"/>
      <c r="E6" s="157"/>
    </row>
    <row r="7" spans="1:5" x14ac:dyDescent="0.2">
      <c r="A7" s="119"/>
      <c r="B7" s="159" t="s">
        <v>231</v>
      </c>
      <c r="C7" s="258"/>
      <c r="D7" s="258"/>
      <c r="E7" s="258"/>
    </row>
    <row r="8" spans="1:5" x14ac:dyDescent="0.2">
      <c r="A8" s="151" t="s">
        <v>275</v>
      </c>
      <c r="B8" s="118">
        <f>REPORTYEAR</f>
        <v>2024</v>
      </c>
      <c r="C8" s="272"/>
      <c r="D8" s="272"/>
      <c r="E8" s="272"/>
    </row>
    <row r="9" spans="1:5" x14ac:dyDescent="0.2">
      <c r="A9" s="158" t="s">
        <v>262</v>
      </c>
      <c r="B9" s="118">
        <f>REPORTYEAR+1</f>
        <v>2025</v>
      </c>
      <c r="C9" s="272"/>
      <c r="D9" s="272"/>
      <c r="E9" s="272"/>
    </row>
    <row r="10" spans="1:5" x14ac:dyDescent="0.2">
      <c r="A10" s="158" t="s">
        <v>263</v>
      </c>
      <c r="B10" s="118">
        <f>REPORTYEAR+2</f>
        <v>2026</v>
      </c>
      <c r="C10" s="272"/>
      <c r="D10" s="272"/>
      <c r="E10" s="272"/>
    </row>
    <row r="11" spans="1:5" x14ac:dyDescent="0.2">
      <c r="A11" s="158" t="s">
        <v>264</v>
      </c>
      <c r="B11" s="118">
        <f>REPORTYEAR+3</f>
        <v>2027</v>
      </c>
      <c r="C11" s="272"/>
      <c r="D11" s="272"/>
      <c r="E11" s="272"/>
    </row>
    <row r="12" spans="1:5" x14ac:dyDescent="0.2">
      <c r="A12" s="158" t="s">
        <v>265</v>
      </c>
      <c r="B12" s="118">
        <f>REPORTYEAR+4</f>
        <v>2028</v>
      </c>
      <c r="C12" s="272"/>
      <c r="D12" s="272"/>
      <c r="E12" s="272"/>
    </row>
    <row r="13" spans="1:5" x14ac:dyDescent="0.2">
      <c r="A13" s="158" t="s">
        <v>266</v>
      </c>
      <c r="B13" s="118">
        <f>REPORTYEAR+5</f>
        <v>2029</v>
      </c>
      <c r="C13" s="272"/>
      <c r="D13" s="272"/>
      <c r="E13" s="272"/>
    </row>
    <row r="14" spans="1:5" x14ac:dyDescent="0.2">
      <c r="A14" s="158" t="s">
        <v>267</v>
      </c>
      <c r="B14" s="118">
        <f>REPORTYEAR+6</f>
        <v>2030</v>
      </c>
      <c r="C14" s="272"/>
      <c r="D14" s="272"/>
      <c r="E14" s="272"/>
    </row>
    <row r="16" spans="1:5" x14ac:dyDescent="0.2">
      <c r="A16" s="190" t="s">
        <v>15</v>
      </c>
      <c r="B16" s="205"/>
      <c r="C16" s="205"/>
      <c r="D16" s="205"/>
      <c r="E16" s="206"/>
    </row>
    <row r="17" spans="1:5" x14ac:dyDescent="0.2">
      <c r="A17" s="325"/>
      <c r="B17" s="334"/>
      <c r="C17" s="334"/>
      <c r="D17" s="334"/>
      <c r="E17" s="327"/>
    </row>
    <row r="18" spans="1:5" x14ac:dyDescent="0.2">
      <c r="A18" s="325"/>
      <c r="B18" s="334"/>
      <c r="C18" s="334"/>
      <c r="D18" s="334"/>
      <c r="E18" s="327"/>
    </row>
    <row r="19" spans="1:5" x14ac:dyDescent="0.2">
      <c r="A19" s="325"/>
      <c r="B19" s="334"/>
      <c r="C19" s="334"/>
      <c r="D19" s="334"/>
      <c r="E19" s="327"/>
    </row>
    <row r="20" spans="1:5" x14ac:dyDescent="0.2">
      <c r="A20" s="325"/>
      <c r="B20" s="334"/>
      <c r="C20" s="334"/>
      <c r="D20" s="334"/>
      <c r="E20" s="327"/>
    </row>
    <row r="21" spans="1:5" x14ac:dyDescent="0.2">
      <c r="A21" s="335"/>
      <c r="B21" s="336"/>
      <c r="C21" s="336"/>
      <c r="D21" s="336"/>
      <c r="E21" s="337"/>
    </row>
  </sheetData>
  <sheetProtection algorithmName="SHA-512" hashValue="5ZYEI47xrRLIroMABfg44IEDcsV49VEgSwJIiL3q44Z0Sxl+P+MQv/SdBMB0GEnIuUlegnuw4CAuQEqRIENwOA==" saltValue="D9dDna8zEJ8ucpbUTNVH1Q==" spinCount="100000" sheet="1"/>
  <mergeCells count="1">
    <mergeCell ref="A17:E21"/>
  </mergeCells>
  <phoneticPr fontId="9" type="noConversion"/>
  <pageMargins left="0.3" right="0.3" top="0.55000000000000004" bottom="0.3" header="0.3" footer="0.3"/>
  <pageSetup fitToHeight="0" orientation="landscape" r:id="rId1"/>
  <headerFooter alignWithMargins="0">
    <oddFooter>&amp;CTHIS ANNUAL REPORT MUST BE SUBMITTED TO COMMERCE AS AN EXCEL WORKBOOK.
DO NOT SUBMIT THIS ANNUAL REPORT AS A PDF OR IN ANY OTHER FORMAT.&amp;RMN Rules 7610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2EEB-3E63-4619-A817-72AB584C74C8}">
  <sheetPr codeName="Sheet6">
    <pageSetUpPr fitToPage="1"/>
  </sheetPr>
  <dimension ref="A1:M42"/>
  <sheetViews>
    <sheetView zoomScale="90" zoomScaleNormal="90" workbookViewId="0"/>
  </sheetViews>
  <sheetFormatPr defaultRowHeight="12.75" x14ac:dyDescent="0.2"/>
  <cols>
    <col min="1" max="1" width="14.7109375" customWidth="1"/>
    <col min="2" max="2" width="6.7109375" customWidth="1"/>
    <col min="3" max="9" width="15.7109375" customWidth="1"/>
    <col min="10" max="10" width="18.7109375" customWidth="1"/>
    <col min="11" max="13" width="15.7109375" customWidth="1"/>
  </cols>
  <sheetData>
    <row r="1" spans="1:11" s="21" customFormat="1" ht="18" customHeight="1" x14ac:dyDescent="0.25">
      <c r="A1" s="323" t="s">
        <v>387</v>
      </c>
      <c r="B1" s="22"/>
    </row>
    <row r="2" spans="1:11" s="20" customFormat="1" ht="18" customHeight="1" x14ac:dyDescent="0.25">
      <c r="A2" s="1" t="str">
        <f>"CY "&amp;REPORTYEAR&amp;""</f>
        <v>CY 2024</v>
      </c>
      <c r="B2" s="39"/>
    </row>
    <row r="3" spans="1:11" s="35" customFormat="1" x14ac:dyDescent="0.2">
      <c r="A3" s="238" t="s">
        <v>234</v>
      </c>
      <c r="B3" s="238"/>
      <c r="C3" s="238"/>
      <c r="D3" s="238"/>
      <c r="E3" s="238"/>
      <c r="F3" s="238"/>
    </row>
    <row r="4" spans="1:11" s="20" customFormat="1" x14ac:dyDescent="0.2">
      <c r="A4" s="39"/>
      <c r="B4" s="39"/>
    </row>
    <row r="5" spans="1:11" s="41" customFormat="1" ht="45" customHeight="1" x14ac:dyDescent="0.2">
      <c r="A5" s="344" t="s">
        <v>349</v>
      </c>
      <c r="B5" s="345"/>
      <c r="C5" s="345"/>
      <c r="D5" s="345"/>
      <c r="E5" s="345"/>
      <c r="F5" s="345"/>
      <c r="G5" s="345"/>
      <c r="H5" s="345"/>
      <c r="I5" s="345"/>
      <c r="J5" s="42"/>
      <c r="K5" s="42"/>
    </row>
    <row r="6" spans="1:11" s="41" customFormat="1" ht="14.25" x14ac:dyDescent="0.2">
      <c r="A6" s="123"/>
      <c r="B6" s="123"/>
      <c r="C6" s="123"/>
      <c r="D6" s="123"/>
      <c r="E6" s="123"/>
      <c r="F6" s="123"/>
      <c r="G6" s="123"/>
      <c r="H6" s="123"/>
      <c r="I6" s="42"/>
      <c r="J6" s="42"/>
      <c r="K6" s="42"/>
    </row>
    <row r="7" spans="1:11" x14ac:dyDescent="0.2">
      <c r="A7" s="45"/>
      <c r="B7" s="45"/>
      <c r="C7" s="143" t="s">
        <v>159</v>
      </c>
      <c r="D7" s="143" t="s">
        <v>160</v>
      </c>
      <c r="E7" s="143" t="s">
        <v>161</v>
      </c>
      <c r="F7" s="143" t="s">
        <v>162</v>
      </c>
      <c r="G7" s="143" t="s">
        <v>163</v>
      </c>
      <c r="H7" s="143" t="s">
        <v>167</v>
      </c>
      <c r="I7" s="143" t="s">
        <v>168</v>
      </c>
      <c r="J7" s="210" t="s">
        <v>233</v>
      </c>
      <c r="K7" s="143" t="s">
        <v>169</v>
      </c>
    </row>
    <row r="8" spans="1:11" ht="127.5" x14ac:dyDescent="0.2">
      <c r="A8" s="51"/>
      <c r="B8" s="47"/>
      <c r="C8" s="252" t="s">
        <v>276</v>
      </c>
      <c r="D8" s="252" t="s">
        <v>277</v>
      </c>
      <c r="E8" s="252" t="s">
        <v>278</v>
      </c>
      <c r="F8" s="252" t="s">
        <v>279</v>
      </c>
      <c r="G8" s="252" t="s">
        <v>280</v>
      </c>
      <c r="H8" s="252" t="s">
        <v>281</v>
      </c>
      <c r="I8" s="253" t="s">
        <v>282</v>
      </c>
      <c r="J8" s="257" t="s">
        <v>283</v>
      </c>
      <c r="K8" s="252" t="s">
        <v>284</v>
      </c>
    </row>
    <row r="9" spans="1:11" x14ac:dyDescent="0.2">
      <c r="A9" s="155" t="s">
        <v>275</v>
      </c>
      <c r="B9" s="118">
        <f>REPORTYEAR</f>
        <v>2024</v>
      </c>
      <c r="C9" s="273"/>
      <c r="D9" s="273"/>
      <c r="E9" s="273"/>
      <c r="F9" s="273"/>
      <c r="G9" s="273"/>
      <c r="H9" s="273"/>
      <c r="I9" s="273"/>
      <c r="J9" s="274">
        <f>SUM($C$9:$H$9)</f>
        <v>0</v>
      </c>
      <c r="K9" s="273"/>
    </row>
    <row r="10" spans="1:11" x14ac:dyDescent="0.2">
      <c r="A10" s="156" t="s">
        <v>262</v>
      </c>
      <c r="B10" s="118">
        <f>REPORTYEAR+1</f>
        <v>2025</v>
      </c>
      <c r="C10" s="272"/>
      <c r="D10" s="272"/>
      <c r="E10" s="272"/>
      <c r="F10" s="272"/>
      <c r="G10" s="272"/>
      <c r="H10" s="272"/>
      <c r="I10" s="272"/>
      <c r="J10" s="274">
        <f>SUM($C$10:$H$10)</f>
        <v>0</v>
      </c>
      <c r="K10" s="272"/>
    </row>
    <row r="11" spans="1:11" x14ac:dyDescent="0.2">
      <c r="A11" s="156" t="s">
        <v>263</v>
      </c>
      <c r="B11" s="118">
        <f>REPORTYEAR+2</f>
        <v>2026</v>
      </c>
      <c r="C11" s="272"/>
      <c r="D11" s="272"/>
      <c r="E11" s="272"/>
      <c r="F11" s="272"/>
      <c r="G11" s="272"/>
      <c r="H11" s="272"/>
      <c r="I11" s="272"/>
      <c r="J11" s="274">
        <f>SUM($C$11:$H$11)</f>
        <v>0</v>
      </c>
      <c r="K11" s="272"/>
    </row>
    <row r="12" spans="1:11" x14ac:dyDescent="0.2">
      <c r="A12" s="156" t="s">
        <v>264</v>
      </c>
      <c r="B12" s="118">
        <f>REPORTYEAR+3</f>
        <v>2027</v>
      </c>
      <c r="C12" s="272"/>
      <c r="D12" s="272"/>
      <c r="E12" s="272"/>
      <c r="F12" s="272"/>
      <c r="G12" s="272"/>
      <c r="H12" s="272"/>
      <c r="I12" s="272"/>
      <c r="J12" s="274">
        <f>SUM($C$12:$H$12)</f>
        <v>0</v>
      </c>
      <c r="K12" s="272"/>
    </row>
    <row r="13" spans="1:11" x14ac:dyDescent="0.2">
      <c r="A13" s="156" t="s">
        <v>265</v>
      </c>
      <c r="B13" s="118">
        <f>REPORTYEAR+4</f>
        <v>2028</v>
      </c>
      <c r="C13" s="272"/>
      <c r="D13" s="272"/>
      <c r="E13" s="272"/>
      <c r="F13" s="272"/>
      <c r="G13" s="272"/>
      <c r="H13" s="272"/>
      <c r="I13" s="272"/>
      <c r="J13" s="274">
        <f>SUM($C$13:$H$13)</f>
        <v>0</v>
      </c>
      <c r="K13" s="272"/>
    </row>
    <row r="14" spans="1:11" x14ac:dyDescent="0.2">
      <c r="A14" s="156" t="s">
        <v>266</v>
      </c>
      <c r="B14" s="118">
        <f>REPORTYEAR+5</f>
        <v>2029</v>
      </c>
      <c r="C14" s="272"/>
      <c r="D14" s="272"/>
      <c r="E14" s="272"/>
      <c r="F14" s="272"/>
      <c r="G14" s="272"/>
      <c r="H14" s="272"/>
      <c r="I14" s="272"/>
      <c r="J14" s="274">
        <f>SUM($C$14:$H$14)</f>
        <v>0</v>
      </c>
      <c r="K14" s="272"/>
    </row>
    <row r="15" spans="1:11" x14ac:dyDescent="0.2">
      <c r="A15" s="158" t="s">
        <v>267</v>
      </c>
      <c r="B15" s="118">
        <f>REPORTYEAR+6</f>
        <v>2030</v>
      </c>
      <c r="C15" s="272"/>
      <c r="D15" s="272"/>
      <c r="E15" s="272"/>
      <c r="F15" s="272"/>
      <c r="G15" s="272"/>
      <c r="H15" s="272"/>
      <c r="I15" s="272"/>
      <c r="J15" s="274">
        <f>SUM($C$15:$H$15)</f>
        <v>0</v>
      </c>
      <c r="K15" s="272"/>
    </row>
    <row r="16" spans="1:11" x14ac:dyDescent="0.2">
      <c r="A16" s="47"/>
      <c r="B16" s="47"/>
      <c r="C16" s="46"/>
      <c r="D16" s="46"/>
      <c r="E16" s="46"/>
      <c r="F16" s="46"/>
      <c r="G16" s="42"/>
    </row>
    <row r="17" spans="1:13" s="58" customFormat="1" x14ac:dyDescent="0.2">
      <c r="A17" s="66" t="s">
        <v>228</v>
      </c>
      <c r="B17" s="66"/>
      <c r="C17" s="66"/>
      <c r="D17" s="66"/>
      <c r="E17" s="66"/>
      <c r="F17" s="66"/>
      <c r="G17" s="27"/>
    </row>
    <row r="18" spans="1:13" s="10" customFormat="1" x14ac:dyDescent="0.2">
      <c r="A18" s="47"/>
      <c r="B18" s="47"/>
      <c r="C18" s="46"/>
      <c r="D18" s="46"/>
      <c r="E18" s="46"/>
      <c r="F18" s="46"/>
      <c r="G18" s="42"/>
    </row>
    <row r="19" spans="1:13" s="20" customFormat="1" x14ac:dyDescent="0.2">
      <c r="A19" s="238" t="s">
        <v>235</v>
      </c>
      <c r="B19" s="238"/>
      <c r="C19" s="238"/>
      <c r="D19" s="238"/>
      <c r="E19" s="238"/>
      <c r="F19" s="238"/>
    </row>
    <row r="20" spans="1:13" s="10" customFormat="1" x14ac:dyDescent="0.2">
      <c r="A20" s="48"/>
      <c r="B20" s="48"/>
    </row>
    <row r="21" spans="1:13" s="10" customFormat="1" x14ac:dyDescent="0.2">
      <c r="A21" s="45"/>
      <c r="B21" s="45"/>
      <c r="C21" s="143" t="s">
        <v>170</v>
      </c>
      <c r="D21" s="143" t="s">
        <v>171</v>
      </c>
      <c r="E21" s="143" t="s">
        <v>172</v>
      </c>
      <c r="F21" s="143" t="s">
        <v>173</v>
      </c>
      <c r="G21" s="143" t="s">
        <v>174</v>
      </c>
      <c r="H21" s="143" t="s">
        <v>175</v>
      </c>
      <c r="I21" s="143" t="s">
        <v>176</v>
      </c>
      <c r="J21" s="211" t="s">
        <v>236</v>
      </c>
      <c r="K21" s="143" t="s">
        <v>165</v>
      </c>
      <c r="L21" s="143" t="s">
        <v>177</v>
      </c>
      <c r="M21" s="143" t="s">
        <v>178</v>
      </c>
    </row>
    <row r="22" spans="1:13" s="10" customFormat="1" ht="114.75" x14ac:dyDescent="0.2">
      <c r="A22" s="51"/>
      <c r="B22" s="47"/>
      <c r="C22" s="252" t="s">
        <v>285</v>
      </c>
      <c r="D22" s="252" t="s">
        <v>286</v>
      </c>
      <c r="E22" s="252" t="s">
        <v>287</v>
      </c>
      <c r="F22" s="252" t="s">
        <v>288</v>
      </c>
      <c r="G22" s="255" t="s">
        <v>289</v>
      </c>
      <c r="H22" s="252" t="s">
        <v>290</v>
      </c>
      <c r="I22" s="252" t="s">
        <v>321</v>
      </c>
      <c r="J22" s="257" t="s">
        <v>291</v>
      </c>
      <c r="K22" s="252" t="s">
        <v>292</v>
      </c>
      <c r="L22" s="252" t="s">
        <v>293</v>
      </c>
      <c r="M22" s="252" t="s">
        <v>294</v>
      </c>
    </row>
    <row r="23" spans="1:13" s="10" customFormat="1" x14ac:dyDescent="0.2">
      <c r="A23" s="155" t="s">
        <v>275</v>
      </c>
      <c r="B23" s="118">
        <f>REPORTYEAR</f>
        <v>2024</v>
      </c>
      <c r="C23" s="273"/>
      <c r="D23" s="273"/>
      <c r="E23" s="273"/>
      <c r="F23" s="273"/>
      <c r="G23" s="272"/>
      <c r="H23" s="273"/>
      <c r="I23" s="273"/>
      <c r="J23" s="275">
        <f>SUM($E$23:$H$23)</f>
        <v>0</v>
      </c>
      <c r="K23" s="273"/>
      <c r="L23" s="273"/>
      <c r="M23" s="273"/>
    </row>
    <row r="24" spans="1:13" s="10" customFormat="1" x14ac:dyDescent="0.2">
      <c r="A24" s="156" t="s">
        <v>262</v>
      </c>
      <c r="B24" s="118">
        <f>REPORTYEAR+1</f>
        <v>2025</v>
      </c>
      <c r="C24" s="272"/>
      <c r="D24" s="272"/>
      <c r="E24" s="272"/>
      <c r="F24" s="272"/>
      <c r="G24" s="272"/>
      <c r="H24" s="272"/>
      <c r="I24" s="273"/>
      <c r="J24" s="275">
        <f>SUM($E$24:$H$24)</f>
        <v>0</v>
      </c>
      <c r="K24" s="272"/>
      <c r="L24" s="272"/>
      <c r="M24" s="272"/>
    </row>
    <row r="25" spans="1:13" s="10" customFormat="1" x14ac:dyDescent="0.2">
      <c r="A25" s="156" t="s">
        <v>263</v>
      </c>
      <c r="B25" s="118">
        <f>REPORTYEAR+2</f>
        <v>2026</v>
      </c>
      <c r="C25" s="272"/>
      <c r="D25" s="272"/>
      <c r="E25" s="272"/>
      <c r="F25" s="272"/>
      <c r="G25" s="272"/>
      <c r="H25" s="272"/>
      <c r="I25" s="273"/>
      <c r="J25" s="275">
        <f>SUM($E$25:$H$25)</f>
        <v>0</v>
      </c>
      <c r="K25" s="272"/>
      <c r="L25" s="272"/>
      <c r="M25" s="272"/>
    </row>
    <row r="26" spans="1:13" s="10" customFormat="1" x14ac:dyDescent="0.2">
      <c r="A26" s="156" t="s">
        <v>264</v>
      </c>
      <c r="B26" s="118">
        <f>REPORTYEAR+3</f>
        <v>2027</v>
      </c>
      <c r="C26" s="272"/>
      <c r="D26" s="272"/>
      <c r="E26" s="272"/>
      <c r="F26" s="272"/>
      <c r="G26" s="272"/>
      <c r="H26" s="272"/>
      <c r="I26" s="273"/>
      <c r="J26" s="275">
        <f>SUM($E$26:$H$26)</f>
        <v>0</v>
      </c>
      <c r="K26" s="272"/>
      <c r="L26" s="272"/>
      <c r="M26" s="272"/>
    </row>
    <row r="27" spans="1:13" s="10" customFormat="1" x14ac:dyDescent="0.2">
      <c r="A27" s="156" t="s">
        <v>265</v>
      </c>
      <c r="B27" s="118">
        <f>REPORTYEAR+4</f>
        <v>2028</v>
      </c>
      <c r="C27" s="272"/>
      <c r="D27" s="272"/>
      <c r="E27" s="272"/>
      <c r="F27" s="272"/>
      <c r="G27" s="272"/>
      <c r="H27" s="272"/>
      <c r="I27" s="273"/>
      <c r="J27" s="275">
        <f>SUM($E$27:$H$27)</f>
        <v>0</v>
      </c>
      <c r="K27" s="272"/>
      <c r="L27" s="272"/>
      <c r="M27" s="272"/>
    </row>
    <row r="28" spans="1:13" s="10" customFormat="1" x14ac:dyDescent="0.2">
      <c r="A28" s="156" t="s">
        <v>266</v>
      </c>
      <c r="B28" s="118">
        <f>REPORTYEAR+5</f>
        <v>2029</v>
      </c>
      <c r="C28" s="272"/>
      <c r="D28" s="272"/>
      <c r="E28" s="272"/>
      <c r="F28" s="272"/>
      <c r="G28" s="272"/>
      <c r="H28" s="272"/>
      <c r="I28" s="273"/>
      <c r="J28" s="275">
        <f>SUM($E$28:$H$28)</f>
        <v>0</v>
      </c>
      <c r="K28" s="272"/>
      <c r="L28" s="272"/>
      <c r="M28" s="272"/>
    </row>
    <row r="29" spans="1:13" s="10" customFormat="1" x14ac:dyDescent="0.2">
      <c r="A29" s="158" t="s">
        <v>267</v>
      </c>
      <c r="B29" s="118">
        <f>REPORTYEAR+6</f>
        <v>2030</v>
      </c>
      <c r="C29" s="272"/>
      <c r="D29" s="272"/>
      <c r="E29" s="272"/>
      <c r="F29" s="272"/>
      <c r="G29" s="272"/>
      <c r="H29" s="272"/>
      <c r="I29" s="273"/>
      <c r="J29" s="275">
        <f>SUM($E$29:$H$29)</f>
        <v>0</v>
      </c>
      <c r="K29" s="272"/>
      <c r="L29" s="272"/>
      <c r="M29" s="272"/>
    </row>
    <row r="30" spans="1:13" s="10" customFormat="1" x14ac:dyDescent="0.2">
      <c r="A30" s="47"/>
      <c r="B30" s="47"/>
      <c r="C30" s="46"/>
      <c r="D30" s="46"/>
      <c r="E30" s="46"/>
      <c r="F30" s="46"/>
      <c r="G30" s="46"/>
    </row>
    <row r="31" spans="1:13" s="58" customFormat="1" x14ac:dyDescent="0.2">
      <c r="A31" s="66" t="s">
        <v>166</v>
      </c>
      <c r="B31" s="66"/>
      <c r="C31" s="66"/>
      <c r="D31" s="66"/>
      <c r="E31" s="37"/>
      <c r="F31" s="49"/>
    </row>
    <row r="32" spans="1:13" s="10" customFormat="1" x14ac:dyDescent="0.2">
      <c r="A32" s="37"/>
      <c r="B32" s="37"/>
      <c r="C32" s="37"/>
      <c r="D32" s="37"/>
      <c r="E32" s="37"/>
      <c r="F32" s="37"/>
    </row>
    <row r="33" spans="1:9" s="10" customFormat="1" x14ac:dyDescent="0.2">
      <c r="A33" s="190" t="s">
        <v>15</v>
      </c>
      <c r="B33" s="205"/>
      <c r="C33" s="205"/>
      <c r="D33" s="205"/>
      <c r="E33" s="205"/>
      <c r="F33" s="205"/>
      <c r="G33" s="205"/>
      <c r="H33" s="205"/>
      <c r="I33" s="209"/>
    </row>
    <row r="34" spans="1:9" s="10" customFormat="1" x14ac:dyDescent="0.2">
      <c r="A34" s="325"/>
      <c r="B34" s="334"/>
      <c r="C34" s="334"/>
      <c r="D34" s="334"/>
      <c r="E34" s="334"/>
      <c r="F34" s="334"/>
      <c r="G34" s="334"/>
      <c r="H34" s="340"/>
      <c r="I34" s="341"/>
    </row>
    <row r="35" spans="1:9" s="10" customFormat="1" x14ac:dyDescent="0.2">
      <c r="A35" s="325"/>
      <c r="B35" s="334"/>
      <c r="C35" s="334"/>
      <c r="D35" s="334"/>
      <c r="E35" s="334"/>
      <c r="F35" s="334"/>
      <c r="G35" s="334"/>
      <c r="H35" s="340"/>
      <c r="I35" s="341"/>
    </row>
    <row r="36" spans="1:9" s="10" customFormat="1" x14ac:dyDescent="0.2">
      <c r="A36" s="325"/>
      <c r="B36" s="334"/>
      <c r="C36" s="334"/>
      <c r="D36" s="334"/>
      <c r="E36" s="334"/>
      <c r="F36" s="334"/>
      <c r="G36" s="334"/>
      <c r="H36" s="340"/>
      <c r="I36" s="341"/>
    </row>
    <row r="37" spans="1:9" s="10" customFormat="1" x14ac:dyDescent="0.2">
      <c r="A37" s="325"/>
      <c r="B37" s="334"/>
      <c r="C37" s="334"/>
      <c r="D37" s="334"/>
      <c r="E37" s="334"/>
      <c r="F37" s="334"/>
      <c r="G37" s="334"/>
      <c r="H37" s="340"/>
      <c r="I37" s="341"/>
    </row>
    <row r="38" spans="1:9" s="10" customFormat="1" x14ac:dyDescent="0.2">
      <c r="A38" s="335"/>
      <c r="B38" s="336"/>
      <c r="C38" s="336"/>
      <c r="D38" s="336"/>
      <c r="E38" s="336"/>
      <c r="F38" s="336"/>
      <c r="G38" s="336"/>
      <c r="H38" s="342"/>
      <c r="I38" s="343"/>
    </row>
    <row r="39" spans="1:9" s="10" customFormat="1" x14ac:dyDescent="0.2">
      <c r="A39" s="37"/>
      <c r="B39" s="37"/>
      <c r="C39" s="37"/>
      <c r="D39" s="37"/>
      <c r="E39" s="37"/>
      <c r="F39" s="37"/>
    </row>
    <row r="40" spans="1:9" s="10" customFormat="1" x14ac:dyDescent="0.2">
      <c r="A40" s="36"/>
      <c r="B40" s="36"/>
    </row>
    <row r="41" spans="1:9" s="40" customFormat="1" x14ac:dyDescent="0.2">
      <c r="A41" s="50"/>
      <c r="B41" s="50"/>
    </row>
    <row r="42" spans="1:9" s="10" customFormat="1" x14ac:dyDescent="0.2"/>
  </sheetData>
  <sheetProtection algorithmName="SHA-512" hashValue="bltLcTD+Dka7auHI5A7K6MCXmMPI/b/KUOhLHJo68Hh7/RR34WilK1ThlawIKTX9DOSeF67oXF0LzKJpZ6u+RA==" saltValue="xxUOPdne3pqiVlrI3pdeIA==" spinCount="100000" sheet="1"/>
  <mergeCells count="2">
    <mergeCell ref="A34:I38"/>
    <mergeCell ref="A5:I5"/>
  </mergeCells>
  <phoneticPr fontId="9" type="noConversion"/>
  <pageMargins left="0.3" right="0.3" top="0.55000000000000004" bottom="0.3" header="0.3" footer="0.3"/>
  <pageSetup scale="67" orientation="landscape" r:id="rId1"/>
  <headerFooter alignWithMargins="0">
    <oddFooter>&amp;CTHIS ANNUAL REPORT MUST BE SUBMITTED TO COMMERCE AS AN EXCEL WORKBOOK.
DO NOT SUBMIT THIS ANNUAL REPORT AS A PDF OR IN ANY OTHER FORMAT.&amp;RMN Rules 7610</oddFooter>
  </headerFooter>
  <rowBreaks count="1" manualBreakCount="1">
    <brk id="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49A3-C446-487F-AF6A-1F0A70C1852B}">
  <sheetPr codeName="Sheet7">
    <pageSetUpPr fitToPage="1"/>
  </sheetPr>
  <dimension ref="A1:N36"/>
  <sheetViews>
    <sheetView zoomScale="90" zoomScaleNormal="90" workbookViewId="0"/>
  </sheetViews>
  <sheetFormatPr defaultRowHeight="12.75" x14ac:dyDescent="0.2"/>
  <cols>
    <col min="1" max="1" width="20.7109375" customWidth="1"/>
    <col min="2" max="10" width="14.7109375" customWidth="1"/>
  </cols>
  <sheetData>
    <row r="1" spans="1:14" s="21" customFormat="1" ht="18" customHeight="1" x14ac:dyDescent="0.25">
      <c r="A1" s="1" t="s">
        <v>387</v>
      </c>
    </row>
    <row r="2" spans="1:14" s="129" customFormat="1" ht="18" customHeight="1" x14ac:dyDescent="0.25">
      <c r="A2" s="1" t="str">
        <f>"CY "&amp;REPORTYEAR&amp;""</f>
        <v>CY 2024</v>
      </c>
    </row>
    <row r="3" spans="1:14" s="129" customFormat="1" x14ac:dyDescent="0.2">
      <c r="A3" s="240" t="s">
        <v>193</v>
      </c>
      <c r="B3" s="243"/>
      <c r="C3" s="243"/>
      <c r="D3" s="145"/>
      <c r="E3" s="145"/>
    </row>
    <row r="4" spans="1:14" s="129" customFormat="1" x14ac:dyDescent="0.2">
      <c r="A4" s="62"/>
    </row>
    <row r="5" spans="1:14" s="129" customFormat="1" ht="25.5" customHeight="1" x14ac:dyDescent="0.2">
      <c r="A5" s="338" t="s">
        <v>322</v>
      </c>
      <c r="B5" s="338"/>
      <c r="C5" s="338"/>
      <c r="D5" s="338"/>
      <c r="E5" s="338"/>
      <c r="F5" s="338"/>
      <c r="G5" s="338"/>
      <c r="H5" s="338"/>
      <c r="I5" s="338"/>
      <c r="J5" s="338"/>
      <c r="K5" s="130"/>
      <c r="L5" s="130"/>
      <c r="M5" s="130"/>
      <c r="N5" s="130"/>
    </row>
    <row r="6" spans="1:14" s="129" customFormat="1" x14ac:dyDescent="0.2">
      <c r="A6" s="179" t="s">
        <v>196</v>
      </c>
      <c r="B6" s="131"/>
      <c r="C6" s="132"/>
      <c r="D6" s="132"/>
      <c r="E6" s="132"/>
      <c r="F6" s="132"/>
      <c r="G6" s="132"/>
      <c r="H6" s="132"/>
      <c r="I6" s="132"/>
      <c r="J6" s="132"/>
      <c r="K6" s="132"/>
      <c r="L6" s="132"/>
      <c r="M6" s="132"/>
      <c r="N6" s="132"/>
    </row>
    <row r="7" spans="1:14" s="129" customFormat="1" x14ac:dyDescent="0.2">
      <c r="A7" s="179" t="s">
        <v>197</v>
      </c>
      <c r="B7" s="131"/>
      <c r="C7" s="132"/>
      <c r="D7" s="132"/>
      <c r="E7" s="132"/>
      <c r="F7" s="132"/>
      <c r="G7" s="132"/>
      <c r="H7" s="132"/>
      <c r="I7" s="132"/>
      <c r="J7" s="132"/>
      <c r="K7" s="132"/>
      <c r="L7" s="132"/>
      <c r="M7" s="132"/>
      <c r="N7" s="132"/>
    </row>
    <row r="8" spans="1:14" s="129" customFormat="1" x14ac:dyDescent="0.2">
      <c r="A8" s="179" t="s">
        <v>198</v>
      </c>
      <c r="B8" s="131"/>
      <c r="C8" s="132"/>
      <c r="D8" s="132"/>
      <c r="E8" s="132"/>
      <c r="F8" s="132"/>
      <c r="G8" s="132"/>
      <c r="H8" s="132"/>
      <c r="I8" s="132"/>
      <c r="J8" s="132"/>
      <c r="K8" s="132"/>
      <c r="L8" s="132"/>
      <c r="M8" s="132"/>
      <c r="N8" s="132"/>
    </row>
    <row r="9" spans="1:14" s="129" customFormat="1" x14ac:dyDescent="0.2">
      <c r="A9" s="179" t="s">
        <v>199</v>
      </c>
      <c r="B9" s="131"/>
      <c r="C9" s="132"/>
      <c r="D9" s="132"/>
      <c r="E9" s="132"/>
      <c r="F9" s="132"/>
      <c r="G9" s="132"/>
      <c r="H9" s="132"/>
      <c r="I9" s="132"/>
      <c r="J9" s="132"/>
      <c r="K9" s="132"/>
      <c r="L9" s="132"/>
      <c r="M9" s="132"/>
      <c r="N9" s="132"/>
    </row>
    <row r="10" spans="1:14" s="129" customFormat="1" x14ac:dyDescent="0.2">
      <c r="A10" s="179" t="s">
        <v>201</v>
      </c>
      <c r="B10" s="131"/>
      <c r="C10" s="132"/>
      <c r="D10" s="132"/>
      <c r="E10" s="132"/>
      <c r="F10" s="132"/>
      <c r="G10" s="132"/>
      <c r="H10" s="132"/>
      <c r="I10" s="132"/>
      <c r="J10" s="132"/>
      <c r="K10" s="132"/>
      <c r="L10" s="132"/>
      <c r="M10" s="132"/>
      <c r="N10" s="132"/>
    </row>
    <row r="11" spans="1:14" s="129" customFormat="1" x14ac:dyDescent="0.2">
      <c r="A11" s="179" t="s">
        <v>200</v>
      </c>
      <c r="B11" s="131"/>
      <c r="C11" s="132"/>
      <c r="D11" s="132"/>
      <c r="E11" s="132"/>
      <c r="F11" s="132"/>
      <c r="G11" s="132"/>
      <c r="H11" s="132"/>
      <c r="I11" s="132"/>
      <c r="J11" s="132"/>
      <c r="K11" s="132"/>
      <c r="L11" s="132"/>
      <c r="M11" s="132"/>
      <c r="N11" s="132"/>
    </row>
    <row r="12" spans="1:14" s="129" customFormat="1" x14ac:dyDescent="0.2">
      <c r="A12" s="133"/>
      <c r="B12" s="133"/>
      <c r="C12" s="132"/>
      <c r="D12" s="132"/>
      <c r="E12" s="132"/>
      <c r="F12" s="132"/>
      <c r="G12" s="132"/>
      <c r="H12" s="132"/>
      <c r="I12" s="132"/>
      <c r="J12" s="132"/>
      <c r="K12" s="132"/>
      <c r="L12" s="132"/>
      <c r="M12" s="132"/>
      <c r="N12" s="132"/>
    </row>
    <row r="13" spans="1:14" s="130" customFormat="1" ht="25.5" customHeight="1" x14ac:dyDescent="0.2">
      <c r="A13" s="346" t="s">
        <v>323</v>
      </c>
      <c r="B13" s="346"/>
      <c r="C13" s="346"/>
      <c r="D13" s="346"/>
      <c r="E13" s="346"/>
      <c r="F13" s="346"/>
      <c r="G13" s="346"/>
      <c r="H13" s="346"/>
      <c r="I13" s="346"/>
      <c r="J13" s="346"/>
      <c r="L13" s="134"/>
      <c r="M13" s="134"/>
      <c r="N13" s="134"/>
    </row>
    <row r="14" spans="1:14" s="129" customFormat="1" x14ac:dyDescent="0.2">
      <c r="A14" s="135"/>
    </row>
    <row r="15" spans="1:14" s="129" customFormat="1" ht="12.75" customHeight="1" x14ac:dyDescent="0.2">
      <c r="A15" s="142" t="s">
        <v>324</v>
      </c>
      <c r="B15" s="142"/>
      <c r="C15" s="142"/>
      <c r="D15" s="142"/>
      <c r="E15" s="142"/>
      <c r="F15" s="142"/>
      <c r="G15" s="142"/>
      <c r="H15" s="142"/>
      <c r="I15" s="142"/>
      <c r="J15" s="142"/>
      <c r="K15" s="136"/>
    </row>
    <row r="16" spans="1:14" s="129" customFormat="1" x14ac:dyDescent="0.2">
      <c r="A16" s="65"/>
    </row>
    <row r="17" spans="1:11" s="35" customFormat="1" x14ac:dyDescent="0.2">
      <c r="A17" s="238" t="s">
        <v>194</v>
      </c>
      <c r="B17" s="243"/>
      <c r="C17" s="243"/>
      <c r="D17" s="243"/>
      <c r="E17" s="138"/>
      <c r="F17" s="63"/>
    </row>
    <row r="18" spans="1:11" s="129" customFormat="1" x14ac:dyDescent="0.2">
      <c r="A18" s="62"/>
    </row>
    <row r="19" spans="1:11" s="129" customFormat="1" ht="39.950000000000003" customHeight="1" x14ac:dyDescent="0.2">
      <c r="A19" s="338" t="s">
        <v>257</v>
      </c>
      <c r="B19" s="338"/>
      <c r="C19" s="338"/>
      <c r="D19" s="338"/>
      <c r="E19" s="338"/>
      <c r="F19" s="338"/>
      <c r="G19" s="338"/>
      <c r="H19" s="338"/>
      <c r="I19" s="338"/>
      <c r="J19" s="338"/>
      <c r="K19" s="137"/>
    </row>
    <row r="20" spans="1:11" s="129" customFormat="1" x14ac:dyDescent="0.2">
      <c r="A20" s="124"/>
      <c r="B20" s="124"/>
      <c r="C20" s="124"/>
      <c r="D20" s="124"/>
      <c r="E20" s="124"/>
      <c r="F20" s="124"/>
      <c r="G20" s="124"/>
      <c r="H20" s="124"/>
      <c r="I20" s="137"/>
      <c r="J20" s="137"/>
      <c r="K20" s="137"/>
    </row>
    <row r="21" spans="1:11" s="129" customFormat="1" x14ac:dyDescent="0.2">
      <c r="A21" s="130"/>
      <c r="B21" s="215" t="s">
        <v>159</v>
      </c>
      <c r="C21" s="215" t="s">
        <v>160</v>
      </c>
      <c r="D21" s="215" t="s">
        <v>161</v>
      </c>
      <c r="E21" s="215" t="s">
        <v>162</v>
      </c>
      <c r="F21" s="215" t="s">
        <v>163</v>
      </c>
      <c r="G21" s="215" t="s">
        <v>167</v>
      </c>
      <c r="H21" s="215" t="s">
        <v>168</v>
      </c>
      <c r="I21" s="216" t="s">
        <v>233</v>
      </c>
    </row>
    <row r="22" spans="1:11" s="129" customFormat="1" ht="51" x14ac:dyDescent="0.2">
      <c r="A22" s="215">
        <f>REPORTYEAR</f>
        <v>2024</v>
      </c>
      <c r="B22" s="252" t="s">
        <v>237</v>
      </c>
      <c r="C22" s="252" t="s">
        <v>238</v>
      </c>
      <c r="D22" s="252" t="s">
        <v>239</v>
      </c>
      <c r="E22" s="252" t="s">
        <v>240</v>
      </c>
      <c r="F22" s="252" t="s">
        <v>241</v>
      </c>
      <c r="G22" s="252" t="s">
        <v>242</v>
      </c>
      <c r="H22" s="252" t="s">
        <v>195</v>
      </c>
      <c r="I22" s="257" t="s">
        <v>243</v>
      </c>
      <c r="J22" s="256" t="s">
        <v>244</v>
      </c>
    </row>
    <row r="23" spans="1:11" s="129" customFormat="1" ht="26.25" customHeight="1" x14ac:dyDescent="0.2">
      <c r="A23" s="251" t="s">
        <v>296</v>
      </c>
      <c r="B23" s="276"/>
      <c r="C23" s="276"/>
      <c r="D23" s="276"/>
      <c r="E23" s="276"/>
      <c r="F23" s="276"/>
      <c r="G23" s="276"/>
      <c r="H23" s="276"/>
      <c r="I23" s="277">
        <f>SUM($B$23:$G$23)</f>
        <v>0</v>
      </c>
      <c r="J23" s="154"/>
    </row>
    <row r="24" spans="1:11" s="129" customFormat="1" ht="26.25" customHeight="1" x14ac:dyDescent="0.2">
      <c r="A24" s="251" t="s">
        <v>202</v>
      </c>
      <c r="B24" s="276"/>
      <c r="C24" s="276"/>
      <c r="D24" s="276"/>
      <c r="E24" s="276"/>
      <c r="F24" s="276"/>
      <c r="G24" s="276"/>
      <c r="H24" s="276"/>
      <c r="I24" s="277">
        <f>SUM($B$24:$G$24)</f>
        <v>0</v>
      </c>
      <c r="J24" s="277">
        <f>BasicForecast!$C$9</f>
        <v>0</v>
      </c>
    </row>
    <row r="25" spans="1:11" s="129" customFormat="1" ht="26.25" customHeight="1" x14ac:dyDescent="0.2">
      <c r="A25" s="251" t="s">
        <v>203</v>
      </c>
      <c r="B25" s="276"/>
      <c r="C25" s="276"/>
      <c r="D25" s="276"/>
      <c r="E25" s="276"/>
      <c r="F25" s="276"/>
      <c r="G25" s="276"/>
      <c r="H25" s="276"/>
      <c r="I25" s="277">
        <f>SUM($B$25:$G$25)</f>
        <v>0</v>
      </c>
      <c r="J25" s="277">
        <f>BasicForecast!$D$9+BasicForecast!$E$9</f>
        <v>0</v>
      </c>
    </row>
    <row r="26" spans="1:11" s="129" customFormat="1" x14ac:dyDescent="0.2"/>
    <row r="27" spans="1:11" s="138" customFormat="1" x14ac:dyDescent="0.2">
      <c r="A27" s="138" t="s">
        <v>251</v>
      </c>
    </row>
    <row r="28" spans="1:11" s="129" customFormat="1" x14ac:dyDescent="0.2"/>
    <row r="29" spans="1:11" s="138" customFormat="1" ht="30" customHeight="1" x14ac:dyDescent="0.2">
      <c r="A29" s="346" t="s">
        <v>252</v>
      </c>
      <c r="B29" s="346"/>
      <c r="C29" s="346"/>
      <c r="D29" s="346"/>
      <c r="E29" s="346"/>
      <c r="F29" s="346"/>
      <c r="G29" s="346"/>
      <c r="H29" s="346"/>
      <c r="I29" s="346"/>
      <c r="J29" s="346"/>
      <c r="K29" s="130"/>
    </row>
    <row r="30" spans="1:11" s="129" customFormat="1" x14ac:dyDescent="0.2"/>
    <row r="31" spans="1:11" s="129" customFormat="1" x14ac:dyDescent="0.2">
      <c r="A31" s="190" t="s">
        <v>15</v>
      </c>
      <c r="B31" s="140"/>
      <c r="C31" s="212"/>
      <c r="D31" s="212"/>
      <c r="E31" s="212"/>
      <c r="F31" s="213"/>
      <c r="G31" s="213"/>
      <c r="H31" s="212"/>
      <c r="I31" s="214"/>
    </row>
    <row r="32" spans="1:11" s="129" customFormat="1" x14ac:dyDescent="0.2">
      <c r="A32" s="347"/>
      <c r="B32" s="348"/>
      <c r="C32" s="348"/>
      <c r="D32" s="348"/>
      <c r="E32" s="348"/>
      <c r="F32" s="348"/>
      <c r="G32" s="348"/>
      <c r="H32" s="348"/>
      <c r="I32" s="349"/>
    </row>
    <row r="33" spans="1:9" s="129" customFormat="1" x14ac:dyDescent="0.2">
      <c r="A33" s="347"/>
      <c r="B33" s="348"/>
      <c r="C33" s="348"/>
      <c r="D33" s="348"/>
      <c r="E33" s="348"/>
      <c r="F33" s="348"/>
      <c r="G33" s="348"/>
      <c r="H33" s="348"/>
      <c r="I33" s="349"/>
    </row>
    <row r="34" spans="1:9" s="129" customFormat="1" x14ac:dyDescent="0.2">
      <c r="A34" s="347"/>
      <c r="B34" s="348"/>
      <c r="C34" s="348"/>
      <c r="D34" s="348"/>
      <c r="E34" s="348"/>
      <c r="F34" s="348"/>
      <c r="G34" s="348"/>
      <c r="H34" s="348"/>
      <c r="I34" s="349"/>
    </row>
    <row r="35" spans="1:9" s="129" customFormat="1" x14ac:dyDescent="0.2">
      <c r="A35" s="347"/>
      <c r="B35" s="348"/>
      <c r="C35" s="348"/>
      <c r="D35" s="348"/>
      <c r="E35" s="348"/>
      <c r="F35" s="348"/>
      <c r="G35" s="348"/>
      <c r="H35" s="348"/>
      <c r="I35" s="349"/>
    </row>
    <row r="36" spans="1:9" s="129" customFormat="1" x14ac:dyDescent="0.2">
      <c r="A36" s="350"/>
      <c r="B36" s="351"/>
      <c r="C36" s="351"/>
      <c r="D36" s="351"/>
      <c r="E36" s="351"/>
      <c r="F36" s="351"/>
      <c r="G36" s="351"/>
      <c r="H36" s="351"/>
      <c r="I36" s="352"/>
    </row>
  </sheetData>
  <sheetProtection algorithmName="SHA-512" hashValue="unx5pCSuyC+pxqAW0vtrTIJ+9SSsIiDlcPlw3R5RJDSTIC2ohy9JolkRBE64vu6bsSyrm5KHStM7cxSeOmUldQ==" saltValue="DdUGHnPSlRz5OBqLXrv5uQ==" spinCount="100000" sheet="1"/>
  <mergeCells count="5">
    <mergeCell ref="A19:J19"/>
    <mergeCell ref="A29:J29"/>
    <mergeCell ref="A32:I36"/>
    <mergeCell ref="A5:J5"/>
    <mergeCell ref="A13:J13"/>
  </mergeCells>
  <phoneticPr fontId="9" type="noConversion"/>
  <pageMargins left="0.3" right="0.3" top="0.55000000000000004" bottom="0.3" header="0.3" footer="0.3"/>
  <pageSetup scale="86" fitToHeight="0" orientation="landscape" r:id="rId1"/>
  <headerFooter alignWithMargins="0">
    <oddFooter>&amp;CTHIS ANNUAL REPORT MUST BE SUBMITTED TO COMMERCE AS AN EXCEL WORKBOOK.
DO NOT SUBMIT THIS ANNUAL REPORT AS A PDF OR IN ANY OTHER FORMAT.&amp;RMN Rules 7610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27C12-6413-4A2A-A0CD-DE81FD0877DB}">
  <sheetPr codeName="Sheet8">
    <pageSetUpPr fitToPage="1"/>
  </sheetPr>
  <dimension ref="A1:N46"/>
  <sheetViews>
    <sheetView zoomScale="90" zoomScaleNormal="90" workbookViewId="0"/>
  </sheetViews>
  <sheetFormatPr defaultRowHeight="12.75" x14ac:dyDescent="0.2"/>
  <cols>
    <col min="1" max="1" width="5.7109375" customWidth="1"/>
    <col min="2" max="2" width="12.7109375" style="27" customWidth="1"/>
    <col min="3" max="10" width="16.7109375" style="27" customWidth="1"/>
  </cols>
  <sheetData>
    <row r="1" spans="1:14" s="21" customFormat="1" ht="18" customHeight="1" x14ac:dyDescent="0.25">
      <c r="A1" s="1" t="s">
        <v>387</v>
      </c>
      <c r="B1" s="91"/>
      <c r="C1" s="91"/>
      <c r="D1" s="91"/>
      <c r="E1" s="91"/>
      <c r="F1" s="91"/>
      <c r="G1" s="91"/>
      <c r="H1" s="91"/>
      <c r="I1" s="91"/>
      <c r="J1" s="91"/>
    </row>
    <row r="2" spans="1:14" s="129" customFormat="1" ht="18" customHeight="1" x14ac:dyDescent="0.25">
      <c r="A2" s="1" t="str">
        <f>"CY "&amp;REPORTYEAR&amp;""</f>
        <v>CY 2024</v>
      </c>
      <c r="B2" s="138"/>
      <c r="C2" s="138"/>
      <c r="D2" s="138"/>
      <c r="E2" s="138"/>
      <c r="F2" s="138"/>
      <c r="G2" s="138"/>
      <c r="H2" s="138"/>
      <c r="I2" s="138"/>
      <c r="J2" s="138"/>
    </row>
    <row r="3" spans="1:14" s="129" customFormat="1" ht="14.25" x14ac:dyDescent="0.2">
      <c r="A3" s="183" t="s">
        <v>350</v>
      </c>
      <c r="B3" s="182"/>
      <c r="C3" s="182"/>
      <c r="D3" s="182"/>
      <c r="E3" s="182"/>
      <c r="F3" s="182"/>
      <c r="G3" s="182"/>
      <c r="H3" s="182"/>
      <c r="I3" s="182"/>
      <c r="J3" s="182"/>
      <c r="K3" s="130"/>
      <c r="L3" s="130"/>
      <c r="M3" s="130"/>
      <c r="N3" s="130"/>
    </row>
    <row r="4" spans="1:14" s="129" customFormat="1" x14ac:dyDescent="0.2">
      <c r="A4" s="65"/>
      <c r="B4" s="138"/>
      <c r="C4" s="138"/>
      <c r="D4" s="138"/>
      <c r="E4" s="138"/>
      <c r="F4" s="138"/>
      <c r="G4" s="138"/>
      <c r="H4" s="138"/>
      <c r="I4" s="138"/>
      <c r="J4" s="138"/>
    </row>
    <row r="5" spans="1:14" s="129" customFormat="1" x14ac:dyDescent="0.2">
      <c r="A5" s="244" t="s">
        <v>370</v>
      </c>
      <c r="B5" s="245"/>
      <c r="C5" s="245"/>
      <c r="D5" s="245"/>
      <c r="E5" s="245"/>
      <c r="F5" s="245"/>
      <c r="G5" s="149"/>
      <c r="H5" s="149"/>
      <c r="I5" s="149"/>
      <c r="J5" s="149"/>
    </row>
    <row r="6" spans="1:14" s="129" customFormat="1" x14ac:dyDescent="0.2">
      <c r="A6" s="114"/>
      <c r="B6" s="114"/>
      <c r="C6" s="146"/>
      <c r="D6" s="146"/>
      <c r="E6" s="146"/>
      <c r="F6" s="146"/>
      <c r="G6" s="146"/>
      <c r="H6" s="146"/>
      <c r="I6" s="146"/>
      <c r="J6" s="146"/>
    </row>
    <row r="7" spans="1:14" s="129" customFormat="1" ht="39.950000000000003" customHeight="1" x14ac:dyDescent="0.2">
      <c r="A7" s="338" t="s">
        <v>349</v>
      </c>
      <c r="B7" s="338"/>
      <c r="C7" s="338"/>
      <c r="D7" s="338"/>
      <c r="E7" s="338"/>
      <c r="F7" s="338"/>
      <c r="G7" s="338"/>
      <c r="H7" s="338"/>
      <c r="I7" s="338"/>
      <c r="J7" s="338"/>
      <c r="K7" s="137"/>
    </row>
    <row r="8" spans="1:14" s="129" customFormat="1" x14ac:dyDescent="0.2">
      <c r="A8" s="114"/>
      <c r="B8" s="114"/>
      <c r="C8" s="146"/>
      <c r="D8" s="146"/>
      <c r="E8" s="146"/>
      <c r="F8" s="146"/>
      <c r="G8" s="146"/>
      <c r="H8" s="146"/>
      <c r="I8" s="146"/>
      <c r="J8" s="146"/>
    </row>
    <row r="9" spans="1:14" s="129" customFormat="1" x14ac:dyDescent="0.2">
      <c r="A9" s="114"/>
      <c r="B9" s="114"/>
      <c r="C9" s="215" t="s">
        <v>159</v>
      </c>
      <c r="D9" s="215" t="s">
        <v>160</v>
      </c>
      <c r="E9" s="215" t="s">
        <v>161</v>
      </c>
      <c r="F9" s="215" t="s">
        <v>162</v>
      </c>
      <c r="G9" s="215" t="s">
        <v>163</v>
      </c>
      <c r="H9" s="215" t="s">
        <v>167</v>
      </c>
      <c r="I9" s="215" t="s">
        <v>168</v>
      </c>
      <c r="J9" s="216" t="s">
        <v>233</v>
      </c>
    </row>
    <row r="10" spans="1:14" s="129" customFormat="1" ht="80.099999999999994" customHeight="1" thickBot="1" x14ac:dyDescent="0.25">
      <c r="A10" s="147"/>
      <c r="B10" s="148"/>
      <c r="C10" s="219" t="s">
        <v>237</v>
      </c>
      <c r="D10" s="219" t="s">
        <v>238</v>
      </c>
      <c r="E10" s="219" t="s">
        <v>239</v>
      </c>
      <c r="F10" s="219" t="s">
        <v>240</v>
      </c>
      <c r="G10" s="219" t="s">
        <v>241</v>
      </c>
      <c r="H10" s="219" t="s">
        <v>242</v>
      </c>
      <c r="I10" s="219" t="s">
        <v>250</v>
      </c>
      <c r="J10" s="260" t="s">
        <v>249</v>
      </c>
    </row>
    <row r="11" spans="1:14" s="129" customFormat="1" x14ac:dyDescent="0.2">
      <c r="A11" s="353">
        <f>REPORTYEAR</f>
        <v>2024</v>
      </c>
      <c r="B11" s="150" t="s">
        <v>227</v>
      </c>
      <c r="C11" s="278"/>
      <c r="D11" s="278"/>
      <c r="E11" s="278"/>
      <c r="F11" s="278"/>
      <c r="G11" s="278"/>
      <c r="H11" s="278"/>
      <c r="I11" s="278"/>
      <c r="J11" s="279">
        <f>SUM($C$11:$H$11)</f>
        <v>0</v>
      </c>
    </row>
    <row r="12" spans="1:14" s="129" customFormat="1" x14ac:dyDescent="0.2">
      <c r="A12" s="354"/>
      <c r="B12" s="151" t="s">
        <v>204</v>
      </c>
      <c r="C12" s="276"/>
      <c r="D12" s="276"/>
      <c r="E12" s="276"/>
      <c r="F12" s="276"/>
      <c r="G12" s="276"/>
      <c r="H12" s="276"/>
      <c r="I12" s="276"/>
      <c r="J12" s="280">
        <f>SUM($C$12:$H$12)</f>
        <v>0</v>
      </c>
    </row>
    <row r="13" spans="1:14" s="129" customFormat="1" ht="13.5" thickBot="1" x14ac:dyDescent="0.25">
      <c r="A13" s="355"/>
      <c r="B13" s="152" t="s">
        <v>205</v>
      </c>
      <c r="C13" s="281"/>
      <c r="D13" s="281"/>
      <c r="E13" s="281"/>
      <c r="F13" s="281"/>
      <c r="G13" s="281"/>
      <c r="H13" s="281"/>
      <c r="I13" s="281"/>
      <c r="J13" s="282">
        <f>SUM($C$13:$H$13)</f>
        <v>0</v>
      </c>
    </row>
    <row r="14" spans="1:14" s="129" customFormat="1" x14ac:dyDescent="0.2">
      <c r="A14" s="356">
        <f>REPORTYEAR+1</f>
        <v>2025</v>
      </c>
      <c r="B14" s="153" t="s">
        <v>227</v>
      </c>
      <c r="C14" s="283"/>
      <c r="D14" s="283"/>
      <c r="E14" s="283"/>
      <c r="F14" s="283"/>
      <c r="G14" s="283"/>
      <c r="H14" s="283"/>
      <c r="I14" s="283"/>
      <c r="J14" s="279">
        <f>SUM($C$14:$H$14)</f>
        <v>0</v>
      </c>
    </row>
    <row r="15" spans="1:14" s="129" customFormat="1" x14ac:dyDescent="0.2">
      <c r="A15" s="357"/>
      <c r="B15" s="151" t="s">
        <v>204</v>
      </c>
      <c r="C15" s="276"/>
      <c r="D15" s="276"/>
      <c r="E15" s="276"/>
      <c r="F15" s="276"/>
      <c r="G15" s="276"/>
      <c r="H15" s="276"/>
      <c r="I15" s="276"/>
      <c r="J15" s="280">
        <f>SUM($C$15:$H$15)</f>
        <v>0</v>
      </c>
    </row>
    <row r="16" spans="1:14" s="129" customFormat="1" ht="13.5" thickBot="1" x14ac:dyDescent="0.25">
      <c r="A16" s="357"/>
      <c r="B16" s="152" t="s">
        <v>205</v>
      </c>
      <c r="C16" s="281"/>
      <c r="D16" s="281"/>
      <c r="E16" s="281"/>
      <c r="F16" s="281"/>
      <c r="G16" s="281"/>
      <c r="H16" s="281"/>
      <c r="I16" s="281"/>
      <c r="J16" s="282">
        <f>SUM($C$16:$H$16)</f>
        <v>0</v>
      </c>
    </row>
    <row r="17" spans="1:10" s="129" customFormat="1" x14ac:dyDescent="0.2">
      <c r="A17" s="356">
        <f>REPORTYEAR+2</f>
        <v>2026</v>
      </c>
      <c r="B17" s="153" t="s">
        <v>227</v>
      </c>
      <c r="C17" s="283"/>
      <c r="D17" s="283"/>
      <c r="E17" s="283"/>
      <c r="F17" s="283"/>
      <c r="G17" s="283"/>
      <c r="H17" s="283"/>
      <c r="I17" s="283"/>
      <c r="J17" s="279">
        <f>SUM($C$17:$H$17)</f>
        <v>0</v>
      </c>
    </row>
    <row r="18" spans="1:10" s="129" customFormat="1" x14ac:dyDescent="0.2">
      <c r="A18" s="357"/>
      <c r="B18" s="151" t="s">
        <v>204</v>
      </c>
      <c r="C18" s="276"/>
      <c r="D18" s="276"/>
      <c r="E18" s="276"/>
      <c r="F18" s="276"/>
      <c r="G18" s="276"/>
      <c r="H18" s="276"/>
      <c r="I18" s="276"/>
      <c r="J18" s="280">
        <f>SUM($C$18:$H$18)</f>
        <v>0</v>
      </c>
    </row>
    <row r="19" spans="1:10" s="129" customFormat="1" ht="13.5" thickBot="1" x14ac:dyDescent="0.25">
      <c r="A19" s="357"/>
      <c r="B19" s="152" t="s">
        <v>205</v>
      </c>
      <c r="C19" s="281"/>
      <c r="D19" s="281"/>
      <c r="E19" s="281"/>
      <c r="F19" s="281"/>
      <c r="G19" s="281"/>
      <c r="H19" s="281"/>
      <c r="I19" s="281"/>
      <c r="J19" s="282">
        <f>SUM($C$19:$H$19)</f>
        <v>0</v>
      </c>
    </row>
    <row r="20" spans="1:10" s="129" customFormat="1" x14ac:dyDescent="0.2">
      <c r="A20" s="356">
        <f>REPORTYEAR+3</f>
        <v>2027</v>
      </c>
      <c r="B20" s="153" t="s">
        <v>227</v>
      </c>
      <c r="C20" s="283"/>
      <c r="D20" s="283"/>
      <c r="E20" s="283"/>
      <c r="F20" s="283"/>
      <c r="G20" s="283"/>
      <c r="H20" s="283"/>
      <c r="I20" s="283"/>
      <c r="J20" s="279">
        <f>SUM($C$20:$H$20)</f>
        <v>0</v>
      </c>
    </row>
    <row r="21" spans="1:10" s="129" customFormat="1" x14ac:dyDescent="0.2">
      <c r="A21" s="357"/>
      <c r="B21" s="151" t="s">
        <v>204</v>
      </c>
      <c r="C21" s="276"/>
      <c r="D21" s="276"/>
      <c r="E21" s="276"/>
      <c r="F21" s="276"/>
      <c r="G21" s="276"/>
      <c r="H21" s="276"/>
      <c r="I21" s="276"/>
      <c r="J21" s="280">
        <f>SUM($C$21:$H$21)</f>
        <v>0</v>
      </c>
    </row>
    <row r="22" spans="1:10" s="129" customFormat="1" ht="13.5" thickBot="1" x14ac:dyDescent="0.25">
      <c r="A22" s="357"/>
      <c r="B22" s="152" t="s">
        <v>205</v>
      </c>
      <c r="C22" s="281"/>
      <c r="D22" s="281"/>
      <c r="E22" s="281"/>
      <c r="F22" s="281"/>
      <c r="G22" s="281"/>
      <c r="H22" s="281"/>
      <c r="I22" s="281"/>
      <c r="J22" s="282">
        <f>SUM($C$22:$H$22)</f>
        <v>0</v>
      </c>
    </row>
    <row r="23" spans="1:10" s="129" customFormat="1" x14ac:dyDescent="0.2">
      <c r="A23" s="356">
        <f>REPORTYEAR+4</f>
        <v>2028</v>
      </c>
      <c r="B23" s="153" t="s">
        <v>227</v>
      </c>
      <c r="C23" s="283"/>
      <c r="D23" s="283"/>
      <c r="E23" s="283"/>
      <c r="F23" s="283"/>
      <c r="G23" s="283"/>
      <c r="H23" s="283"/>
      <c r="I23" s="283"/>
      <c r="J23" s="279">
        <f>SUM($C$23:$H$23)</f>
        <v>0</v>
      </c>
    </row>
    <row r="24" spans="1:10" s="129" customFormat="1" x14ac:dyDescent="0.2">
      <c r="A24" s="357"/>
      <c r="B24" s="151" t="s">
        <v>204</v>
      </c>
      <c r="C24" s="276"/>
      <c r="D24" s="276"/>
      <c r="E24" s="276"/>
      <c r="F24" s="276"/>
      <c r="G24" s="276"/>
      <c r="H24" s="276"/>
      <c r="I24" s="276"/>
      <c r="J24" s="280">
        <f>SUM($C$24:$H$24)</f>
        <v>0</v>
      </c>
    </row>
    <row r="25" spans="1:10" s="129" customFormat="1" ht="13.5" thickBot="1" x14ac:dyDescent="0.25">
      <c r="A25" s="357"/>
      <c r="B25" s="152" t="s">
        <v>205</v>
      </c>
      <c r="C25" s="281"/>
      <c r="D25" s="281"/>
      <c r="E25" s="281"/>
      <c r="F25" s="281"/>
      <c r="G25" s="281"/>
      <c r="H25" s="281"/>
      <c r="I25" s="281"/>
      <c r="J25" s="282">
        <f>SUM($C$25:$H$25)</f>
        <v>0</v>
      </c>
    </row>
    <row r="26" spans="1:10" s="129" customFormat="1" x14ac:dyDescent="0.2">
      <c r="A26" s="356">
        <f>REPORTYEAR+5</f>
        <v>2029</v>
      </c>
      <c r="B26" s="153" t="s">
        <v>227</v>
      </c>
      <c r="C26" s="283"/>
      <c r="D26" s="283"/>
      <c r="E26" s="283"/>
      <c r="F26" s="283"/>
      <c r="G26" s="283"/>
      <c r="H26" s="283"/>
      <c r="I26" s="283"/>
      <c r="J26" s="279">
        <f>SUM($C$26:$H$26)</f>
        <v>0</v>
      </c>
    </row>
    <row r="27" spans="1:10" s="129" customFormat="1" x14ac:dyDescent="0.2">
      <c r="A27" s="357"/>
      <c r="B27" s="151" t="s">
        <v>204</v>
      </c>
      <c r="C27" s="276"/>
      <c r="D27" s="276"/>
      <c r="E27" s="276"/>
      <c r="F27" s="276"/>
      <c r="G27" s="276"/>
      <c r="H27" s="276"/>
      <c r="I27" s="276"/>
      <c r="J27" s="280">
        <f>SUM($C$27:$H$27)</f>
        <v>0</v>
      </c>
    </row>
    <row r="28" spans="1:10" s="129" customFormat="1" ht="13.5" thickBot="1" x14ac:dyDescent="0.25">
      <c r="A28" s="357"/>
      <c r="B28" s="152" t="s">
        <v>205</v>
      </c>
      <c r="C28" s="281"/>
      <c r="D28" s="281"/>
      <c r="E28" s="281"/>
      <c r="F28" s="281"/>
      <c r="G28" s="281"/>
      <c r="H28" s="281"/>
      <c r="I28" s="281"/>
      <c r="J28" s="282">
        <f>SUM($C$28:$H$28)</f>
        <v>0</v>
      </c>
    </row>
    <row r="29" spans="1:10" s="129" customFormat="1" x14ac:dyDescent="0.2">
      <c r="A29" s="356">
        <f>REPORTYEAR+6</f>
        <v>2030</v>
      </c>
      <c r="B29" s="153" t="s">
        <v>227</v>
      </c>
      <c r="C29" s="283"/>
      <c r="D29" s="283"/>
      <c r="E29" s="283"/>
      <c r="F29" s="283"/>
      <c r="G29" s="283"/>
      <c r="H29" s="283"/>
      <c r="I29" s="283"/>
      <c r="J29" s="279">
        <f>SUM($C$29:$H$29)</f>
        <v>0</v>
      </c>
    </row>
    <row r="30" spans="1:10" s="129" customFormat="1" x14ac:dyDescent="0.2">
      <c r="A30" s="357"/>
      <c r="B30" s="151" t="s">
        <v>204</v>
      </c>
      <c r="C30" s="276"/>
      <c r="D30" s="276"/>
      <c r="E30" s="276"/>
      <c r="F30" s="276"/>
      <c r="G30" s="276"/>
      <c r="H30" s="276"/>
      <c r="I30" s="276"/>
      <c r="J30" s="280">
        <f>SUM($C$30:$H$30)</f>
        <v>0</v>
      </c>
    </row>
    <row r="31" spans="1:10" s="129" customFormat="1" ht="13.5" thickBot="1" x14ac:dyDescent="0.25">
      <c r="A31" s="357"/>
      <c r="B31" s="152" t="s">
        <v>205</v>
      </c>
      <c r="C31" s="281"/>
      <c r="D31" s="281"/>
      <c r="E31" s="281"/>
      <c r="F31" s="281"/>
      <c r="G31" s="281"/>
      <c r="H31" s="281"/>
      <c r="I31" s="281"/>
      <c r="J31" s="282">
        <f>SUM($C$31:$H$31)</f>
        <v>0</v>
      </c>
    </row>
    <row r="32" spans="1:10" s="129" customFormat="1" x14ac:dyDescent="0.2">
      <c r="A32" s="356">
        <f>REPORTYEAR+11</f>
        <v>2035</v>
      </c>
      <c r="B32" s="153" t="s">
        <v>227</v>
      </c>
      <c r="C32" s="283"/>
      <c r="D32" s="283"/>
      <c r="E32" s="283"/>
      <c r="F32" s="283"/>
      <c r="G32" s="283"/>
      <c r="H32" s="283"/>
      <c r="I32" s="283"/>
      <c r="J32" s="279">
        <f>SUM($C$32:$H$32)</f>
        <v>0</v>
      </c>
    </row>
    <row r="33" spans="1:10" s="129" customFormat="1" x14ac:dyDescent="0.2">
      <c r="A33" s="357"/>
      <c r="B33" s="151" t="s">
        <v>204</v>
      </c>
      <c r="C33" s="276"/>
      <c r="D33" s="276"/>
      <c r="E33" s="276"/>
      <c r="F33" s="276"/>
      <c r="G33" s="276"/>
      <c r="H33" s="276"/>
      <c r="I33" s="276"/>
      <c r="J33" s="280">
        <f>SUM($C$33:$H$33)</f>
        <v>0</v>
      </c>
    </row>
    <row r="34" spans="1:10" s="129" customFormat="1" ht="13.5" thickBot="1" x14ac:dyDescent="0.25">
      <c r="A34" s="357"/>
      <c r="B34" s="152" t="s">
        <v>205</v>
      </c>
      <c r="C34" s="281"/>
      <c r="D34" s="281"/>
      <c r="E34" s="281"/>
      <c r="F34" s="281"/>
      <c r="G34" s="281"/>
      <c r="H34" s="281"/>
      <c r="I34" s="281"/>
      <c r="J34" s="282">
        <f>SUM($C$34:$H$34)</f>
        <v>0</v>
      </c>
    </row>
    <row r="35" spans="1:10" s="129" customFormat="1" ht="12.75" customHeight="1" x14ac:dyDescent="0.2">
      <c r="A35" s="356">
        <f>REPORTYEAR+16</f>
        <v>2040</v>
      </c>
      <c r="B35" s="153" t="s">
        <v>227</v>
      </c>
      <c r="C35" s="283"/>
      <c r="D35" s="283"/>
      <c r="E35" s="283"/>
      <c r="F35" s="283"/>
      <c r="G35" s="283"/>
      <c r="H35" s="283"/>
      <c r="I35" s="283"/>
      <c r="J35" s="279">
        <f>SUM($C$35:$H$35)</f>
        <v>0</v>
      </c>
    </row>
    <row r="36" spans="1:10" s="129" customFormat="1" x14ac:dyDescent="0.2">
      <c r="A36" s="357"/>
      <c r="B36" s="151" t="s">
        <v>204</v>
      </c>
      <c r="C36" s="276"/>
      <c r="D36" s="276"/>
      <c r="E36" s="276"/>
      <c r="F36" s="276"/>
      <c r="G36" s="276"/>
      <c r="H36" s="276"/>
      <c r="I36" s="276"/>
      <c r="J36" s="280">
        <f>SUM($C$36:$H$36)</f>
        <v>0</v>
      </c>
    </row>
    <row r="37" spans="1:10" s="129" customFormat="1" ht="13.5" thickBot="1" x14ac:dyDescent="0.25">
      <c r="A37" s="357"/>
      <c r="B37" s="152" t="s">
        <v>205</v>
      </c>
      <c r="C37" s="281"/>
      <c r="D37" s="281"/>
      <c r="E37" s="281"/>
      <c r="F37" s="281"/>
      <c r="G37" s="281"/>
      <c r="H37" s="281"/>
      <c r="I37" s="281"/>
      <c r="J37" s="282">
        <f>SUM($C$37:$H$37)</f>
        <v>0</v>
      </c>
    </row>
    <row r="38" spans="1:10" s="129" customFormat="1" x14ac:dyDescent="0.2">
      <c r="A38" s="64"/>
      <c r="B38" s="138"/>
      <c r="C38" s="138"/>
      <c r="D38" s="138"/>
      <c r="E38" s="138"/>
      <c r="F38" s="138"/>
      <c r="G38" s="138"/>
      <c r="H38" s="138"/>
      <c r="I38" s="138"/>
      <c r="J38" s="138"/>
    </row>
    <row r="39" spans="1:10" s="129" customFormat="1" x14ac:dyDescent="0.2">
      <c r="A39" s="39" t="s">
        <v>295</v>
      </c>
      <c r="B39" s="138"/>
      <c r="C39" s="138"/>
      <c r="D39" s="138"/>
      <c r="E39" s="138"/>
      <c r="F39" s="138"/>
      <c r="G39" s="138"/>
      <c r="H39" s="138"/>
      <c r="I39" s="138"/>
      <c r="J39" s="138"/>
    </row>
    <row r="40" spans="1:10" s="129" customFormat="1" x14ac:dyDescent="0.2">
      <c r="A40" s="39"/>
      <c r="B40" s="138"/>
      <c r="C40" s="138"/>
      <c r="D40" s="138"/>
      <c r="E40" s="138"/>
      <c r="F40" s="138"/>
      <c r="G40" s="138"/>
      <c r="H40" s="138"/>
      <c r="I40" s="138"/>
      <c r="J40" s="138"/>
    </row>
    <row r="41" spans="1:10" s="129" customFormat="1" x14ac:dyDescent="0.2">
      <c r="A41" s="139" t="s">
        <v>15</v>
      </c>
      <c r="B41" s="218"/>
      <c r="C41" s="212"/>
      <c r="D41" s="212"/>
      <c r="E41" s="212"/>
      <c r="F41" s="213"/>
      <c r="G41" s="213"/>
      <c r="H41" s="212"/>
      <c r="I41" s="212"/>
      <c r="J41" s="217"/>
    </row>
    <row r="42" spans="1:10" s="129" customFormat="1" x14ac:dyDescent="0.2">
      <c r="A42" s="347"/>
      <c r="B42" s="348"/>
      <c r="C42" s="348"/>
      <c r="D42" s="348"/>
      <c r="E42" s="348"/>
      <c r="F42" s="348"/>
      <c r="G42" s="348"/>
      <c r="H42" s="348"/>
      <c r="I42" s="348"/>
      <c r="J42" s="349"/>
    </row>
    <row r="43" spans="1:10" s="129" customFormat="1" x14ac:dyDescent="0.2">
      <c r="A43" s="347"/>
      <c r="B43" s="348"/>
      <c r="C43" s="348"/>
      <c r="D43" s="348"/>
      <c r="E43" s="348"/>
      <c r="F43" s="348"/>
      <c r="G43" s="348"/>
      <c r="H43" s="348"/>
      <c r="I43" s="348"/>
      <c r="J43" s="349"/>
    </row>
    <row r="44" spans="1:10" s="129" customFormat="1" x14ac:dyDescent="0.2">
      <c r="A44" s="347"/>
      <c r="B44" s="348"/>
      <c r="C44" s="348"/>
      <c r="D44" s="348"/>
      <c r="E44" s="348"/>
      <c r="F44" s="348"/>
      <c r="G44" s="348"/>
      <c r="H44" s="348"/>
      <c r="I44" s="348"/>
      <c r="J44" s="349"/>
    </row>
    <row r="45" spans="1:10" s="129" customFormat="1" x14ac:dyDescent="0.2">
      <c r="A45" s="347"/>
      <c r="B45" s="348"/>
      <c r="C45" s="348"/>
      <c r="D45" s="348"/>
      <c r="E45" s="348"/>
      <c r="F45" s="348"/>
      <c r="G45" s="348"/>
      <c r="H45" s="348"/>
      <c r="I45" s="348"/>
      <c r="J45" s="349"/>
    </row>
    <row r="46" spans="1:10" s="129" customFormat="1" x14ac:dyDescent="0.2">
      <c r="A46" s="350"/>
      <c r="B46" s="351"/>
      <c r="C46" s="351"/>
      <c r="D46" s="351"/>
      <c r="E46" s="351"/>
      <c r="F46" s="351"/>
      <c r="G46" s="351"/>
      <c r="H46" s="351"/>
      <c r="I46" s="351"/>
      <c r="J46" s="352"/>
    </row>
  </sheetData>
  <sheetProtection algorithmName="SHA-512" hashValue="vU8xrHwSJVEUjzBvs+C6L1iTpuAVR5614kqwwbjvG6zvMSzI79G/0mOgTi6zCyTe3MN8pUURJsxorGNTEOB4xg==" saltValue="4cQtUAsgQA2ybghNXGrjpA==" spinCount="100000" sheet="1"/>
  <mergeCells count="11">
    <mergeCell ref="A42:J46"/>
    <mergeCell ref="A11:A13"/>
    <mergeCell ref="A7:J7"/>
    <mergeCell ref="A35:A37"/>
    <mergeCell ref="A14:A16"/>
    <mergeCell ref="A17:A19"/>
    <mergeCell ref="A20:A22"/>
    <mergeCell ref="A23:A25"/>
    <mergeCell ref="A26:A28"/>
    <mergeCell ref="A29:A31"/>
    <mergeCell ref="A32:A34"/>
  </mergeCells>
  <phoneticPr fontId="9" type="noConversion"/>
  <pageMargins left="0.3" right="0.3" top="0.3" bottom="0.55000000000000004" header="0.3" footer="0.3"/>
  <pageSetup scale="80" orientation="landscape" r:id="rId1"/>
  <headerFooter alignWithMargins="0">
    <oddFooter>&amp;CTHIS ANNUAL REPORT MUST BE SUBMITTED TO COMMERCE AS AN EXCEL WORKBOOK.
DO NOT SUBMIT THIS ANNUAL REPORT AS A PDF OR IN ANY OTHER FORMAT.&amp;RMN Rules 7610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3155-D80E-4AEF-96C7-7AD0A6D7D483}">
  <sheetPr codeName="Sheet9">
    <pageSetUpPr fitToPage="1"/>
  </sheetPr>
  <dimension ref="A1:M72"/>
  <sheetViews>
    <sheetView zoomScale="90" zoomScaleNormal="90" workbookViewId="0"/>
  </sheetViews>
  <sheetFormatPr defaultRowHeight="12.75" x14ac:dyDescent="0.2"/>
  <cols>
    <col min="1" max="1" width="11.5703125" customWidth="1"/>
    <col min="2" max="2" width="12.85546875" customWidth="1"/>
    <col min="3" max="3" width="44.5703125" customWidth="1"/>
    <col min="4" max="4" width="23" customWidth="1"/>
    <col min="5" max="5" width="18.28515625" customWidth="1"/>
    <col min="6" max="6" width="19.28515625" customWidth="1"/>
    <col min="7" max="7" width="15.28515625" customWidth="1"/>
    <col min="8" max="8" width="14.5703125" customWidth="1"/>
    <col min="9" max="9" width="17" customWidth="1"/>
  </cols>
  <sheetData>
    <row r="1" spans="1:13" s="21" customFormat="1" ht="18" customHeight="1" x14ac:dyDescent="0.25">
      <c r="A1" s="1" t="s">
        <v>387</v>
      </c>
      <c r="B1" s="92"/>
    </row>
    <row r="2" spans="1:13" s="129" customFormat="1" ht="18" customHeight="1" x14ac:dyDescent="0.25">
      <c r="A2" s="1" t="str">
        <f>"CY "&amp;REPORTYEAR&amp;""</f>
        <v>CY 2024</v>
      </c>
      <c r="B2" s="143"/>
    </row>
    <row r="3" spans="1:13" s="129" customFormat="1" x14ac:dyDescent="0.2">
      <c r="A3" s="244" t="s">
        <v>369</v>
      </c>
      <c r="B3" s="243"/>
      <c r="C3" s="243"/>
      <c r="D3" s="145"/>
      <c r="E3" s="145"/>
    </row>
    <row r="4" spans="1:13" s="129" customFormat="1" x14ac:dyDescent="0.2">
      <c r="A4" s="102"/>
    </row>
    <row r="5" spans="1:13" s="138" customFormat="1" ht="25.5" customHeight="1" x14ac:dyDescent="0.2">
      <c r="A5" s="346" t="s">
        <v>216</v>
      </c>
      <c r="B5" s="358"/>
      <c r="C5" s="358"/>
      <c r="D5" s="358"/>
      <c r="E5" s="358"/>
      <c r="F5" s="358"/>
      <c r="G5" s="358"/>
      <c r="H5" s="358"/>
      <c r="I5" s="130"/>
      <c r="J5" s="130"/>
      <c r="K5" s="130"/>
      <c r="L5" s="130"/>
      <c r="M5" s="130"/>
    </row>
    <row r="6" spans="1:13" s="129" customFormat="1" x14ac:dyDescent="0.2">
      <c r="A6" s="179" t="s">
        <v>217</v>
      </c>
    </row>
    <row r="7" spans="1:13" s="129" customFormat="1" x14ac:dyDescent="0.2">
      <c r="A7" s="135" t="s">
        <v>220</v>
      </c>
      <c r="B7" s="135"/>
      <c r="C7" s="135"/>
      <c r="D7" s="135"/>
      <c r="E7" s="135"/>
      <c r="F7" s="135"/>
      <c r="G7" s="135"/>
      <c r="H7" s="135"/>
    </row>
    <row r="8" spans="1:13" s="129" customFormat="1" x14ac:dyDescent="0.2">
      <c r="A8" s="135" t="s">
        <v>221</v>
      </c>
      <c r="B8" s="135"/>
      <c r="C8" s="135"/>
      <c r="D8" s="135"/>
      <c r="E8" s="135"/>
      <c r="F8" s="135"/>
      <c r="G8" s="135"/>
      <c r="H8" s="135"/>
    </row>
    <row r="9" spans="1:13" s="130" customFormat="1" ht="25.5" customHeight="1" x14ac:dyDescent="0.2">
      <c r="A9" s="359" t="s">
        <v>222</v>
      </c>
      <c r="B9" s="359"/>
      <c r="C9" s="359"/>
      <c r="D9" s="359"/>
      <c r="E9" s="359"/>
      <c r="F9" s="359"/>
      <c r="G9" s="359"/>
      <c r="H9" s="359"/>
      <c r="I9" s="160"/>
      <c r="J9" s="160"/>
      <c r="K9" s="160"/>
      <c r="L9" s="160"/>
      <c r="M9" s="160"/>
    </row>
    <row r="10" spans="1:13" s="129" customFormat="1" x14ac:dyDescent="0.2">
      <c r="A10" s="135" t="s">
        <v>223</v>
      </c>
      <c r="B10" s="135"/>
      <c r="C10" s="135"/>
      <c r="D10" s="135"/>
      <c r="E10" s="135"/>
      <c r="F10" s="135"/>
      <c r="G10" s="135"/>
      <c r="H10" s="135"/>
    </row>
    <row r="11" spans="1:13" s="129" customFormat="1" x14ac:dyDescent="0.2">
      <c r="A11" s="179" t="s">
        <v>218</v>
      </c>
    </row>
    <row r="12" spans="1:13" s="129" customFormat="1" x14ac:dyDescent="0.2">
      <c r="A12" s="135" t="s">
        <v>220</v>
      </c>
      <c r="B12" s="135"/>
    </row>
    <row r="13" spans="1:13" s="129" customFormat="1" x14ac:dyDescent="0.2">
      <c r="A13" s="135" t="s">
        <v>224</v>
      </c>
      <c r="B13" s="135"/>
    </row>
    <row r="14" spans="1:13" s="129" customFormat="1" x14ac:dyDescent="0.2"/>
    <row r="15" spans="1:13" s="129" customFormat="1" ht="15" x14ac:dyDescent="0.2">
      <c r="A15" s="184" t="s">
        <v>219</v>
      </c>
      <c r="B15" s="161"/>
      <c r="C15" s="161"/>
    </row>
    <row r="16" spans="1:13" s="129" customFormat="1" x14ac:dyDescent="0.2">
      <c r="A16" s="162"/>
    </row>
    <row r="17" spans="1:11" s="129" customFormat="1" x14ac:dyDescent="0.2">
      <c r="A17" s="244" t="s">
        <v>229</v>
      </c>
      <c r="B17" s="243"/>
      <c r="C17" s="243"/>
      <c r="D17" s="243"/>
      <c r="E17" s="145"/>
      <c r="F17" s="145"/>
      <c r="G17" s="145"/>
      <c r="H17" s="145"/>
      <c r="I17" s="145"/>
      <c r="J17" s="145"/>
      <c r="K17" s="145"/>
    </row>
    <row r="18" spans="1:11" s="129" customFormat="1" x14ac:dyDescent="0.2"/>
    <row r="19" spans="1:11" ht="51" x14ac:dyDescent="0.2">
      <c r="A19" s="254" t="s">
        <v>297</v>
      </c>
      <c r="B19" s="254" t="s">
        <v>298</v>
      </c>
      <c r="C19" s="255" t="s">
        <v>253</v>
      </c>
      <c r="D19" s="255" t="s">
        <v>325</v>
      </c>
      <c r="E19" s="255" t="s">
        <v>299</v>
      </c>
      <c r="F19" s="255" t="s">
        <v>300</v>
      </c>
      <c r="G19" s="255" t="s">
        <v>301</v>
      </c>
      <c r="H19" s="255" t="s">
        <v>302</v>
      </c>
    </row>
    <row r="20" spans="1:11" x14ac:dyDescent="0.2">
      <c r="A20" s="100"/>
      <c r="B20" s="100"/>
      <c r="C20" s="98"/>
      <c r="D20" s="97"/>
      <c r="E20" s="97"/>
      <c r="F20" s="97"/>
      <c r="G20" s="103"/>
      <c r="H20" s="103"/>
    </row>
    <row r="21" spans="1:11" x14ac:dyDescent="0.2">
      <c r="A21" s="99"/>
      <c r="B21" s="99"/>
      <c r="C21" s="115"/>
      <c r="D21" s="116"/>
      <c r="E21" s="116"/>
      <c r="F21" s="116"/>
      <c r="G21" s="117"/>
      <c r="H21" s="117"/>
    </row>
    <row r="22" spans="1:11" x14ac:dyDescent="0.2">
      <c r="A22" s="99"/>
      <c r="B22" s="99"/>
      <c r="C22" s="115"/>
      <c r="D22" s="116"/>
      <c r="E22" s="116"/>
      <c r="F22" s="116"/>
      <c r="G22" s="117"/>
      <c r="H22" s="117"/>
    </row>
    <row r="23" spans="1:11" x14ac:dyDescent="0.2">
      <c r="A23" s="99"/>
      <c r="B23" s="99"/>
      <c r="C23" s="115"/>
      <c r="D23" s="116"/>
      <c r="E23" s="116"/>
      <c r="F23" s="116"/>
      <c r="G23" s="117"/>
      <c r="H23" s="117"/>
    </row>
    <row r="24" spans="1:11" x14ac:dyDescent="0.2">
      <c r="A24" s="99"/>
      <c r="B24" s="99"/>
      <c r="C24" s="115"/>
      <c r="D24" s="116"/>
      <c r="E24" s="116"/>
      <c r="F24" s="116"/>
      <c r="G24" s="117"/>
      <c r="H24" s="117"/>
    </row>
    <row r="25" spans="1:11" x14ac:dyDescent="0.2">
      <c r="A25" s="99"/>
      <c r="B25" s="99"/>
      <c r="C25" s="115"/>
      <c r="D25" s="116"/>
      <c r="E25" s="116"/>
      <c r="F25" s="116"/>
      <c r="G25" s="117"/>
      <c r="H25" s="117"/>
    </row>
    <row r="26" spans="1:11" x14ac:dyDescent="0.2">
      <c r="A26" s="100"/>
      <c r="B26" s="100"/>
      <c r="C26" s="98"/>
      <c r="D26" s="97"/>
      <c r="E26" s="97"/>
      <c r="F26" s="97"/>
      <c r="G26" s="103"/>
      <c r="H26" s="103"/>
    </row>
    <row r="27" spans="1:11" x14ac:dyDescent="0.2">
      <c r="A27" s="100"/>
      <c r="B27" s="100"/>
      <c r="C27" s="98"/>
      <c r="D27" s="97"/>
      <c r="E27" s="97"/>
      <c r="F27" s="97"/>
      <c r="G27" s="103"/>
      <c r="H27" s="103"/>
    </row>
    <row r="28" spans="1:11" x14ac:dyDescent="0.2">
      <c r="A28" s="100"/>
      <c r="B28" s="100"/>
      <c r="C28" s="98"/>
      <c r="D28" s="97"/>
      <c r="E28" s="97"/>
      <c r="F28" s="97"/>
      <c r="G28" s="103"/>
      <c r="H28" s="103"/>
    </row>
    <row r="29" spans="1:11" x14ac:dyDescent="0.2">
      <c r="A29" s="100"/>
      <c r="B29" s="100"/>
      <c r="C29" s="98"/>
      <c r="D29" s="97"/>
      <c r="E29" s="97"/>
      <c r="F29" s="97"/>
      <c r="G29" s="103"/>
      <c r="H29" s="103"/>
    </row>
    <row r="30" spans="1:11" x14ac:dyDescent="0.2">
      <c r="A30" s="47"/>
      <c r="B30" s="47"/>
      <c r="C30" s="93"/>
      <c r="D30" s="47"/>
      <c r="E30" s="47"/>
      <c r="F30" s="47"/>
      <c r="G30" s="47"/>
      <c r="H30" s="47"/>
    </row>
    <row r="31" spans="1:11" x14ac:dyDescent="0.2">
      <c r="A31" s="37"/>
      <c r="B31" s="37"/>
      <c r="C31" s="74"/>
      <c r="D31" s="37"/>
      <c r="E31" s="37"/>
      <c r="F31" s="37"/>
      <c r="G31" s="37"/>
      <c r="H31" s="37"/>
    </row>
    <row r="32" spans="1:11" ht="51" x14ac:dyDescent="0.2">
      <c r="A32" s="254" t="s">
        <v>297</v>
      </c>
      <c r="B32" s="254" t="s">
        <v>298</v>
      </c>
      <c r="C32" s="255" t="s">
        <v>254</v>
      </c>
      <c r="D32" s="255" t="s">
        <v>325</v>
      </c>
      <c r="E32" s="255" t="s">
        <v>299</v>
      </c>
      <c r="F32" s="255" t="s">
        <v>300</v>
      </c>
      <c r="G32" s="255" t="s">
        <v>301</v>
      </c>
      <c r="H32" s="255" t="s">
        <v>302</v>
      </c>
    </row>
    <row r="33" spans="1:9" s="20" customFormat="1" x14ac:dyDescent="0.2">
      <c r="A33" s="100"/>
      <c r="B33" s="100"/>
      <c r="C33" s="98"/>
      <c r="D33" s="97"/>
      <c r="E33" s="97"/>
      <c r="F33" s="97"/>
      <c r="G33" s="100"/>
      <c r="H33" s="103"/>
    </row>
    <row r="34" spans="1:9" s="20" customFormat="1" x14ac:dyDescent="0.2">
      <c r="A34" s="100"/>
      <c r="B34" s="100"/>
      <c r="C34" s="98"/>
      <c r="D34" s="97"/>
      <c r="E34" s="97"/>
      <c r="F34" s="97"/>
      <c r="G34" s="100"/>
      <c r="H34" s="100"/>
    </row>
    <row r="35" spans="1:9" s="20" customFormat="1" x14ac:dyDescent="0.2">
      <c r="A35" s="100"/>
      <c r="B35" s="100"/>
      <c r="C35" s="98"/>
      <c r="D35" s="97"/>
      <c r="E35" s="97"/>
      <c r="F35" s="97"/>
      <c r="G35" s="100"/>
      <c r="H35" s="100"/>
    </row>
    <row r="36" spans="1:9" s="20" customFormat="1" x14ac:dyDescent="0.2">
      <c r="A36" s="100"/>
      <c r="B36" s="100"/>
      <c r="C36" s="98"/>
      <c r="D36" s="97"/>
      <c r="E36" s="97"/>
      <c r="F36" s="97"/>
      <c r="G36" s="100"/>
      <c r="H36" s="100"/>
    </row>
    <row r="37" spans="1:9" s="20" customFormat="1" x14ac:dyDescent="0.2">
      <c r="A37" s="100"/>
      <c r="B37" s="100"/>
      <c r="C37" s="98"/>
      <c r="D37" s="97"/>
      <c r="E37" s="97"/>
      <c r="F37" s="97"/>
      <c r="G37" s="100"/>
      <c r="H37" s="100"/>
    </row>
    <row r="38" spans="1:9" s="20" customFormat="1" x14ac:dyDescent="0.2">
      <c r="A38" s="100"/>
      <c r="B38" s="100"/>
      <c r="C38" s="98"/>
      <c r="D38" s="97"/>
      <c r="E38" s="97"/>
      <c r="F38" s="97"/>
      <c r="G38" s="100"/>
      <c r="H38" s="100"/>
    </row>
    <row r="39" spans="1:9" s="20" customFormat="1" x14ac:dyDescent="0.2">
      <c r="A39" s="100"/>
      <c r="B39" s="100"/>
      <c r="C39" s="98"/>
      <c r="D39" s="97"/>
      <c r="E39" s="97"/>
      <c r="F39" s="97"/>
      <c r="G39" s="100"/>
      <c r="H39" s="100"/>
    </row>
    <row r="40" spans="1:9" s="20" customFormat="1" x14ac:dyDescent="0.2">
      <c r="A40" s="100"/>
      <c r="B40" s="100"/>
      <c r="C40" s="98"/>
      <c r="D40" s="97"/>
      <c r="E40" s="97"/>
      <c r="F40" s="97"/>
      <c r="G40" s="100"/>
      <c r="H40" s="100"/>
    </row>
    <row r="41" spans="1:9" s="20" customFormat="1" x14ac:dyDescent="0.2">
      <c r="A41" s="100"/>
      <c r="B41" s="100"/>
      <c r="C41" s="98"/>
      <c r="D41" s="97"/>
      <c r="E41" s="97"/>
      <c r="F41" s="97"/>
      <c r="G41" s="100"/>
      <c r="H41" s="100"/>
    </row>
    <row r="42" spans="1:9" s="20" customFormat="1" x14ac:dyDescent="0.2">
      <c r="A42" s="100"/>
      <c r="B42" s="100"/>
      <c r="C42" s="98"/>
      <c r="D42" s="97"/>
      <c r="E42" s="97"/>
      <c r="F42" s="97"/>
      <c r="G42" s="100"/>
      <c r="H42" s="100"/>
    </row>
    <row r="43" spans="1:9" x14ac:dyDescent="0.2">
      <c r="A43" s="33"/>
      <c r="B43" s="33"/>
      <c r="C43" s="76"/>
      <c r="D43" s="37"/>
      <c r="E43" s="37"/>
      <c r="F43" s="37"/>
      <c r="G43" s="37"/>
      <c r="H43" s="37"/>
    </row>
    <row r="44" spans="1:9" x14ac:dyDescent="0.2">
      <c r="A44" s="37"/>
      <c r="B44" s="37"/>
      <c r="C44" s="74"/>
      <c r="D44" s="37"/>
      <c r="E44" s="37"/>
      <c r="F44" s="37"/>
      <c r="G44" s="37"/>
      <c r="H44" s="37"/>
    </row>
    <row r="45" spans="1:9" ht="51" x14ac:dyDescent="0.2">
      <c r="A45" s="254" t="s">
        <v>297</v>
      </c>
      <c r="B45" s="254" t="s">
        <v>298</v>
      </c>
      <c r="C45" s="255" t="s">
        <v>255</v>
      </c>
      <c r="D45" s="255" t="s">
        <v>326</v>
      </c>
      <c r="E45" s="255" t="s">
        <v>299</v>
      </c>
      <c r="F45" s="255" t="s">
        <v>300</v>
      </c>
      <c r="G45" s="255" t="s">
        <v>301</v>
      </c>
      <c r="H45" s="255" t="s">
        <v>302</v>
      </c>
      <c r="I45" s="255" t="s">
        <v>303</v>
      </c>
    </row>
    <row r="46" spans="1:9" s="20" customFormat="1" x14ac:dyDescent="0.2">
      <c r="A46" s="100"/>
      <c r="B46" s="100"/>
      <c r="C46" s="98"/>
      <c r="D46" s="97"/>
      <c r="E46" s="97"/>
      <c r="F46" s="97"/>
      <c r="G46" s="100"/>
      <c r="H46" s="103"/>
      <c r="I46" s="100"/>
    </row>
    <row r="47" spans="1:9" s="20" customFormat="1" x14ac:dyDescent="0.2">
      <c r="A47" s="99"/>
      <c r="B47" s="100"/>
      <c r="C47" s="98"/>
      <c r="D47" s="97"/>
      <c r="E47" s="97"/>
      <c r="F47" s="97"/>
      <c r="G47" s="100"/>
      <c r="H47" s="103"/>
      <c r="I47" s="100"/>
    </row>
    <row r="48" spans="1:9" s="20" customFormat="1" x14ac:dyDescent="0.2">
      <c r="A48" s="99"/>
      <c r="B48" s="100"/>
      <c r="C48" s="98"/>
      <c r="D48" s="97"/>
      <c r="E48" s="97"/>
      <c r="F48" s="97"/>
      <c r="G48" s="100"/>
      <c r="H48" s="103"/>
      <c r="I48" s="100"/>
    </row>
    <row r="49" spans="1:9" s="20" customFormat="1" x14ac:dyDescent="0.2">
      <c r="A49" s="99"/>
      <c r="B49" s="100"/>
      <c r="C49" s="98"/>
      <c r="D49" s="97"/>
      <c r="E49" s="97"/>
      <c r="F49" s="97"/>
      <c r="G49" s="100"/>
      <c r="H49" s="103"/>
      <c r="I49" s="100"/>
    </row>
    <row r="50" spans="1:9" s="20" customFormat="1" x14ac:dyDescent="0.2">
      <c r="A50" s="99"/>
      <c r="B50" s="100"/>
      <c r="C50" s="98"/>
      <c r="D50" s="97"/>
      <c r="E50" s="97"/>
      <c r="F50" s="97"/>
      <c r="G50" s="100"/>
      <c r="H50" s="103"/>
      <c r="I50" s="100"/>
    </row>
    <row r="51" spans="1:9" s="20" customFormat="1" x14ac:dyDescent="0.2">
      <c r="A51" s="99"/>
      <c r="B51" s="100"/>
      <c r="C51" s="98"/>
      <c r="D51" s="97"/>
      <c r="E51" s="97"/>
      <c r="F51" s="97"/>
      <c r="G51" s="100"/>
      <c r="H51" s="103"/>
      <c r="I51" s="100"/>
    </row>
    <row r="52" spans="1:9" s="20" customFormat="1" x14ac:dyDescent="0.2">
      <c r="A52" s="99"/>
      <c r="B52" s="100"/>
      <c r="C52" s="98"/>
      <c r="D52" s="97"/>
      <c r="E52" s="97"/>
      <c r="F52" s="97"/>
      <c r="G52" s="100"/>
      <c r="H52" s="103"/>
      <c r="I52" s="100"/>
    </row>
    <row r="53" spans="1:9" s="20" customFormat="1" x14ac:dyDescent="0.2">
      <c r="A53" s="99"/>
      <c r="B53" s="100"/>
      <c r="C53" s="98"/>
      <c r="D53" s="97"/>
      <c r="E53" s="97"/>
      <c r="F53" s="97"/>
      <c r="G53" s="100"/>
      <c r="H53" s="103"/>
      <c r="I53" s="100"/>
    </row>
    <row r="54" spans="1:9" s="20" customFormat="1" x14ac:dyDescent="0.2">
      <c r="A54" s="99"/>
      <c r="B54" s="100"/>
      <c r="C54" s="98"/>
      <c r="D54" s="97"/>
      <c r="E54" s="97"/>
      <c r="F54" s="97"/>
      <c r="G54" s="100"/>
      <c r="H54" s="103"/>
      <c r="I54" s="100"/>
    </row>
    <row r="55" spans="1:9" s="20" customFormat="1" x14ac:dyDescent="0.2">
      <c r="A55" s="100"/>
      <c r="B55" s="100"/>
      <c r="C55" s="98"/>
      <c r="D55" s="97"/>
      <c r="E55" s="97"/>
      <c r="F55" s="97"/>
      <c r="G55" s="100"/>
      <c r="H55" s="127"/>
      <c r="I55" s="100"/>
    </row>
    <row r="57" spans="1:9" x14ac:dyDescent="0.2">
      <c r="I57" s="37"/>
    </row>
    <row r="58" spans="1:9" x14ac:dyDescent="0.2">
      <c r="A58" s="190" t="s">
        <v>15</v>
      </c>
      <c r="B58" s="205"/>
      <c r="C58" s="205"/>
      <c r="D58" s="205"/>
      <c r="E58" s="205"/>
      <c r="F58" s="205"/>
      <c r="G58" s="205"/>
      <c r="H58" s="205"/>
      <c r="I58" s="206"/>
    </row>
    <row r="59" spans="1:9" x14ac:dyDescent="0.2">
      <c r="A59" s="325"/>
      <c r="B59" s="334"/>
      <c r="C59" s="334"/>
      <c r="D59" s="334"/>
      <c r="E59" s="334"/>
      <c r="F59" s="334"/>
      <c r="G59" s="334"/>
      <c r="H59" s="334"/>
      <c r="I59" s="327"/>
    </row>
    <row r="60" spans="1:9" s="10" customFormat="1" x14ac:dyDescent="0.2">
      <c r="A60" s="328"/>
      <c r="B60" s="329"/>
      <c r="C60" s="329"/>
      <c r="D60" s="329"/>
      <c r="E60" s="329"/>
      <c r="F60" s="329"/>
      <c r="G60" s="329"/>
      <c r="H60" s="329"/>
      <c r="I60" s="330"/>
    </row>
    <row r="61" spans="1:9" s="10" customFormat="1" x14ac:dyDescent="0.2">
      <c r="A61" s="328"/>
      <c r="B61" s="329"/>
      <c r="C61" s="329"/>
      <c r="D61" s="329"/>
      <c r="E61" s="329"/>
      <c r="F61" s="329"/>
      <c r="G61" s="329"/>
      <c r="H61" s="329"/>
      <c r="I61" s="330"/>
    </row>
    <row r="62" spans="1:9" s="10" customFormat="1" x14ac:dyDescent="0.2">
      <c r="A62" s="331"/>
      <c r="B62" s="332"/>
      <c r="C62" s="332"/>
      <c r="D62" s="332"/>
      <c r="E62" s="332"/>
      <c r="F62" s="332"/>
      <c r="G62" s="332"/>
      <c r="H62" s="332"/>
      <c r="I62" s="333"/>
    </row>
    <row r="63" spans="1:9" s="10" customFormat="1" x14ac:dyDescent="0.2">
      <c r="A63" s="75"/>
      <c r="B63" s="75"/>
      <c r="C63" s="38"/>
      <c r="D63" s="38"/>
      <c r="E63" s="38"/>
      <c r="F63" s="38"/>
      <c r="G63" s="38"/>
      <c r="H63" s="38"/>
      <c r="I63" s="58"/>
    </row>
    <row r="64" spans="1:9" s="10" customFormat="1" x14ac:dyDescent="0.2">
      <c r="A64" s="75"/>
      <c r="B64" s="75"/>
      <c r="C64" s="38"/>
      <c r="D64" s="38"/>
      <c r="E64" s="38"/>
      <c r="F64" s="38"/>
      <c r="G64" s="38"/>
      <c r="H64" s="38"/>
      <c r="I64" s="58"/>
    </row>
    <row r="65" spans="1:9" s="10" customFormat="1" x14ac:dyDescent="0.2">
      <c r="A65" s="75"/>
      <c r="B65" s="75"/>
      <c r="C65" s="33"/>
      <c r="D65" s="33"/>
      <c r="E65" s="38"/>
      <c r="F65" s="33"/>
      <c r="G65" s="38"/>
      <c r="H65" s="33"/>
      <c r="I65" s="58"/>
    </row>
    <row r="66" spans="1:9" s="10" customFormat="1" x14ac:dyDescent="0.2">
      <c r="A66" s="33"/>
      <c r="B66" s="33"/>
      <c r="C66" s="33"/>
      <c r="D66" s="33"/>
      <c r="E66" s="38"/>
      <c r="F66" s="33"/>
      <c r="G66" s="38"/>
      <c r="H66" s="33"/>
      <c r="I66" s="38"/>
    </row>
    <row r="67" spans="1:9" s="10" customFormat="1" x14ac:dyDescent="0.2">
      <c r="A67" s="37"/>
      <c r="B67" s="37"/>
      <c r="C67" s="37"/>
      <c r="D67" s="37"/>
      <c r="E67" s="37"/>
      <c r="F67" s="37"/>
      <c r="G67" s="37"/>
      <c r="H67" s="37"/>
      <c r="I67" s="38"/>
    </row>
    <row r="68" spans="1:9" s="10" customFormat="1" x14ac:dyDescent="0.2">
      <c r="A68" s="37"/>
      <c r="B68" s="37"/>
      <c r="C68" s="37"/>
      <c r="D68" s="37"/>
      <c r="E68" s="37"/>
      <c r="F68" s="37"/>
      <c r="G68" s="37"/>
      <c r="H68" s="37"/>
      <c r="I68" s="38"/>
    </row>
    <row r="69" spans="1:9" s="10" customFormat="1" x14ac:dyDescent="0.2">
      <c r="A69" s="37"/>
      <c r="B69" s="37"/>
      <c r="C69" s="37"/>
      <c r="D69" s="37"/>
      <c r="E69" s="37"/>
      <c r="F69" s="37"/>
      <c r="G69" s="37"/>
      <c r="H69" s="37"/>
      <c r="I69" s="33"/>
    </row>
    <row r="70" spans="1:9" x14ac:dyDescent="0.2">
      <c r="A70" s="35"/>
      <c r="I70" s="37"/>
    </row>
    <row r="72" spans="1:9" x14ac:dyDescent="0.2">
      <c r="I72" s="37"/>
    </row>
  </sheetData>
  <sheetProtection algorithmName="SHA-512" hashValue="ariozvXTn/kEIhRrhVahOf1VeYhWeoap5Mg4Y1A4CXVUjZUQlDDBrh9ltIZoWJv1hjuZazJUN8Q4BXSxtg4DCw==" saltValue="nhc+2D4IvPu7N4OsYOPBmA==" spinCount="100000" sheet="1"/>
  <mergeCells count="3">
    <mergeCell ref="A59:I62"/>
    <mergeCell ref="A5:H5"/>
    <mergeCell ref="A9:H9"/>
  </mergeCells>
  <phoneticPr fontId="9" type="noConversion"/>
  <pageMargins left="0.3" right="0.3" top="0.3" bottom="0.3" header="0.3" footer="0.3"/>
  <pageSetup scale="76" fitToHeight="0" orientation="landscape" r:id="rId1"/>
  <headerFooter alignWithMargins="0">
    <oddFooter>&amp;CTHIS ANNUAL REPORT MUST BE SUBMITTED TO COMMERCE AS AN EXCEL WORKBOOK.
DO NOT SUBMIT THIS ANNUAL REPORT AS A PDF OR IN ANY OTHER FORMAT.&amp;RMN Rules 7610</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66</vt:i4>
      </vt:variant>
    </vt:vector>
  </HeadingPairs>
  <TitlesOfParts>
    <vt:vector size="82" baseType="lpstr">
      <vt:lpstr>Instructions</vt:lpstr>
      <vt:lpstr>Registration</vt:lpstr>
      <vt:lpstr>FederalReports</vt:lpstr>
      <vt:lpstr>DesignDay</vt:lpstr>
      <vt:lpstr>FuelUsedInSNG</vt:lpstr>
      <vt:lpstr>BasicForecast</vt:lpstr>
      <vt:lpstr>SalesByCategory_Small</vt:lpstr>
      <vt:lpstr>SalesByCategory_Large</vt:lpstr>
      <vt:lpstr>Facilities</vt:lpstr>
      <vt:lpstr>LoadCurve</vt:lpstr>
      <vt:lpstr>CommInd200MCF</vt:lpstr>
      <vt:lpstr>SalesRevenue</vt:lpstr>
      <vt:lpstr>GasByCounty</vt:lpstr>
      <vt:lpstr>PipelineCo</vt:lpstr>
      <vt:lpstr>PeakDayForecast</vt:lpstr>
      <vt:lpstr>Attachments</vt:lpstr>
      <vt:lpstr>BASICFORECAST1</vt:lpstr>
      <vt:lpstr>BASICFORECAST2</vt:lpstr>
      <vt:lpstr>BASICFORECASTCOMMENT</vt:lpstr>
      <vt:lpstr>CIPEAKDAYCOMMENT</vt:lpstr>
      <vt:lpstr>CIPEAKDAYFIRM</vt:lpstr>
      <vt:lpstr>CIPEAKDAYINT</vt:lpstr>
      <vt:lpstr>CONTACTINFO</vt:lpstr>
      <vt:lpstr>CONTRACTEDCAPACITY</vt:lpstr>
      <vt:lpstr>DESIGNDAY</vt:lpstr>
      <vt:lpstr>DESIGNDAYCALC</vt:lpstr>
      <vt:lpstr>DESIGNDAYCOMMENT</vt:lpstr>
      <vt:lpstr>ENTITYID</vt:lpstr>
      <vt:lpstr>FACILITYCOMMENT</vt:lpstr>
      <vt:lpstr>FACILITYGASSTOR</vt:lpstr>
      <vt:lpstr>FACILITYLNGSTOR</vt:lpstr>
      <vt:lpstr>FACILITYSNGSTOR</vt:lpstr>
      <vt:lpstr>FEDREPORTS</vt:lpstr>
      <vt:lpstr>FEDREPORTSCOMMENT</vt:lpstr>
      <vt:lpstr>FUELSNG</vt:lpstr>
      <vt:lpstr>FUELSNGCOMMENT</vt:lpstr>
      <vt:lpstr>LOADCURVE</vt:lpstr>
      <vt:lpstr>LOADCURVECOMMENT</vt:lpstr>
      <vt:lpstr>MCFCNTY1</vt:lpstr>
      <vt:lpstr>MCFCNTY2</vt:lpstr>
      <vt:lpstr>MCFCNTYCOMMENT</vt:lpstr>
      <vt:lpstr>MCFCNTYTOTAL</vt:lpstr>
      <vt:lpstr>MCFCNTYTOTALCALC</vt:lpstr>
      <vt:lpstr>MCFCNTYTOTALCHECK</vt:lpstr>
      <vt:lpstr>PEAKDAY</vt:lpstr>
      <vt:lpstr>PEAKDAYCALC</vt:lpstr>
      <vt:lpstr>PEAKDAYCOMMENT</vt:lpstr>
      <vt:lpstr>PIPELINECOMMENT</vt:lpstr>
      <vt:lpstr>PIPELINECOMPANY</vt:lpstr>
      <vt:lpstr>PREPARERINFO</vt:lpstr>
      <vt:lpstr>Attachments!Print_Area</vt:lpstr>
      <vt:lpstr>BasicForecast!Print_Area</vt:lpstr>
      <vt:lpstr>DesignDay!Print_Area</vt:lpstr>
      <vt:lpstr>Facilities!Print_Area</vt:lpstr>
      <vt:lpstr>FederalReports!Print_Area</vt:lpstr>
      <vt:lpstr>FuelUsedInSNG!Print_Area</vt:lpstr>
      <vt:lpstr>GasByCounty!Print_Area</vt:lpstr>
      <vt:lpstr>LoadCurve!Print_Area</vt:lpstr>
      <vt:lpstr>PeakDayForecast!Print_Area</vt:lpstr>
      <vt:lpstr>PipelineCo!Print_Area</vt:lpstr>
      <vt:lpstr>Registration!Print_Area</vt:lpstr>
      <vt:lpstr>SalesByCategory_Large!Print_Area</vt:lpstr>
      <vt:lpstr>SalesByCategory_Small!Print_Area</vt:lpstr>
      <vt:lpstr>SalesRevenue!Print_Area</vt:lpstr>
      <vt:lpstr>GasByCounty!Print_Titles</vt:lpstr>
      <vt:lpstr>REGISTRATIONCOMMENTS</vt:lpstr>
      <vt:lpstr>REPORTYEAR</vt:lpstr>
      <vt:lpstr>REVENUE</vt:lpstr>
      <vt:lpstr>REVENUECALC1</vt:lpstr>
      <vt:lpstr>REVENUECALC2</vt:lpstr>
      <vt:lpstr>REVENUECOMMENT</vt:lpstr>
      <vt:lpstr>RILSID</vt:lpstr>
      <vt:lpstr>SALESCATLARGE</vt:lpstr>
      <vt:lpstr>SALESCATLARGECALC</vt:lpstr>
      <vt:lpstr>SALESCATLARGECOMMENT</vt:lpstr>
      <vt:lpstr>SALESCATSMALL</vt:lpstr>
      <vt:lpstr>SALESCATSMALLCALC</vt:lpstr>
      <vt:lpstr>SALESCATSMALLCOMMENT</vt:lpstr>
      <vt:lpstr>UTILITYDETAILS</vt:lpstr>
      <vt:lpstr>UTILITYNAME</vt:lpstr>
      <vt:lpstr>UTILITYOFFICERS</vt:lpstr>
      <vt:lpstr>UTILITYTYPE</vt:lpstr>
    </vt:vector>
  </TitlesOfParts>
  <Company>MN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Minnesota Department of Commerce</dc:creator>
  <cp:lastModifiedBy>Sell, Anne (She/Her/Hers) (COMM)</cp:lastModifiedBy>
  <cp:lastPrinted>2025-02-19T21:17:36Z</cp:lastPrinted>
  <dcterms:created xsi:type="dcterms:W3CDTF">2006-10-17T14:11:27Z</dcterms:created>
  <dcterms:modified xsi:type="dcterms:W3CDTF">2025-04-17T18:24:48Z</dcterms:modified>
</cp:coreProperties>
</file>